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showInkAnnotation="0" updateLinks="never" codeName="ThisWorkbook" autoCompressPictures="0"/>
  <mc:AlternateContent xmlns:mc="http://schemas.openxmlformats.org/markup-compatibility/2006">
    <mc:Choice Requires="x15">
      <x15ac:absPath xmlns:x15ac="http://schemas.microsoft.com/office/spreadsheetml/2010/11/ac" url="https://southface241-my.sharepoint.com/personal/agodfrey_southface_org/Documents/Desktop/2023 EarthCraft Worksheets for Website/"/>
    </mc:Choice>
  </mc:AlternateContent>
  <xr:revisionPtr revIDLastSave="0" documentId="8_{54B00984-9BBC-4D9C-AE1C-29CF324C9220}" xr6:coauthVersionLast="47" xr6:coauthVersionMax="47" xr10:uidLastSave="{00000000-0000-0000-0000-000000000000}"/>
  <bookViews>
    <workbookView xWindow="-110" yWindow="-110" windowWidth="19420" windowHeight="10300" tabRatio="829" firstSheet="2" activeTab="2" xr2:uid="{00000000-000D-0000-FFFF-FFFF00000000}"/>
  </bookViews>
  <sheets>
    <sheet name="Instructions" sheetId="2" r:id="rId1"/>
    <sheet name="Cover Sheet" sheetId="1" r:id="rId2"/>
    <sheet name="Worksheet" sheetId="3" r:id="rId3"/>
    <sheet name="Additions Checklist" sheetId="4" r:id="rId4"/>
    <sheet name="Diagnostic Testing Results" sheetId="5" r:id="rId5"/>
  </sheets>
  <definedNames>
    <definedName name="_xlnm.Print_Area" localSheetId="1">'Cover Sheet'!$A$1:$M$44</definedName>
    <definedName name="_xlnm.Print_Area" localSheetId="2">Worksheet!$A$2:$H$674</definedName>
    <definedName name="Z_2FEF0157_1395_4AB0_A359_44D2120F1FD8_.wvu.Cols" localSheetId="1" hidden="1">'Cover Sheet'!$L:$L</definedName>
    <definedName name="Z_2FEF0157_1395_4AB0_A359_44D2120F1FD8_.wvu.Cols" localSheetId="2" hidden="1">Worksheet!$I:$I</definedName>
    <definedName name="Z_2FEF0157_1395_4AB0_A359_44D2120F1FD8_.wvu.PrintArea" localSheetId="1" hidden="1">'Cover Sheet'!$A$1:$K$42</definedName>
    <definedName name="Z_2FEF0157_1395_4AB0_A359_44D2120F1FD8_.wvu.PrintArea" localSheetId="2" hidden="1">Worksheet!$A:$G</definedName>
    <definedName name="Z_7E0C5C1F_A8E1_4256_8919_1760528F8325_.wvu.Cols" localSheetId="1" hidden="1">'Cover Sheet'!$L:$L</definedName>
    <definedName name="Z_7E0C5C1F_A8E1_4256_8919_1760528F8325_.wvu.Cols" localSheetId="2" hidden="1">Worksheet!$I:$I</definedName>
    <definedName name="Z_7E0C5C1F_A8E1_4256_8919_1760528F8325_.wvu.PrintArea" localSheetId="1" hidden="1">'Cover Sheet'!$A$1:$K$42</definedName>
    <definedName name="Z_7E0C5C1F_A8E1_4256_8919_1760528F8325_.wvu.PrintArea" localSheetId="2" hidden="1">Worksheet!$A:$G</definedName>
  </definedNames>
  <calcPr calcId="191028"/>
  <customWorkbookViews>
    <customWorkbookView name="Matt Waring - Personal View" guid="{2FEF0157-1395-4AB0-A359-44D2120F1FD8}" mergeInterval="0" personalView="1" maximized="1" windowWidth="1366" windowHeight="543" tabRatio="829" activeSheetId="3"/>
    <customWorkbookView name="Cara O'Rourke - Personal View" guid="{FFDE8AC1-92F5-4BFA-8F63-BCA86CD11446}" mergeInterval="0" personalView="1" maximized="1" xWindow="1" yWindow="1" windowWidth="1020" windowHeight="551" tabRatio="829" activeSheetId="3"/>
    <customWorkbookView name="Required- All Levels" guid="{E4E10649-538C-4491-887B-F31EC76C45E5}" maximized="1" xWindow="1" yWindow="1" windowWidth="1024" windowHeight="547" activeSheetId="4"/>
    <customWorkbookView name="Worksheet- All Lines" guid="{68EEACCF-81F3-4F65-9A07-3AC941C93613}" maximized="1" xWindow="1" yWindow="1" windowWidth="1024" windowHeight="547" activeSheetId="4"/>
    <customWorkbookView name="Steve Lindsley - Personal View" guid="{7E0C5C1F-A8E1-4256-8919-1760528F8325}" mergeInterval="0" personalView="1" maximized="1" windowWidth="1262" windowHeight="497" tabRatio="829"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77" i="4" l="1"/>
  <c r="F77" i="4"/>
  <c r="I28" i="1" s="1"/>
  <c r="X154" i="5"/>
  <c r="X153" i="5"/>
  <c r="X151" i="5"/>
  <c r="X150" i="5"/>
  <c r="X148" i="5"/>
  <c r="Y146" i="5"/>
  <c r="X146" i="5"/>
  <c r="X143" i="5"/>
  <c r="X141" i="5"/>
  <c r="Y138" i="5"/>
  <c r="X138" i="5"/>
  <c r="X112" i="5"/>
  <c r="X111" i="5"/>
  <c r="X109" i="5"/>
  <c r="X108" i="5"/>
  <c r="X106" i="5"/>
  <c r="Y104" i="5"/>
  <c r="X104" i="5"/>
  <c r="X101" i="5"/>
  <c r="X99" i="5"/>
  <c r="Y96" i="5"/>
  <c r="X96" i="5"/>
  <c r="X70" i="5"/>
  <c r="X69" i="5"/>
  <c r="X67" i="5"/>
  <c r="X66" i="5"/>
  <c r="X64" i="5"/>
  <c r="Y62" i="5"/>
  <c r="X62" i="5"/>
  <c r="X59" i="5"/>
  <c r="X57" i="5"/>
  <c r="Y54" i="5"/>
  <c r="X54" i="5"/>
  <c r="X28" i="5"/>
  <c r="X27" i="5"/>
  <c r="X25" i="5"/>
  <c r="X24" i="5"/>
  <c r="X22" i="5"/>
  <c r="Y20" i="5"/>
  <c r="X20" i="5"/>
  <c r="X17" i="5"/>
  <c r="X15" i="5"/>
  <c r="Y12" i="5"/>
  <c r="X12" i="5"/>
  <c r="S154" i="5"/>
  <c r="S153" i="5"/>
  <c r="S151" i="5"/>
  <c r="S150" i="5"/>
  <c r="S148" i="5"/>
  <c r="T146" i="5"/>
  <c r="S146" i="5"/>
  <c r="S143" i="5"/>
  <c r="S141" i="5"/>
  <c r="T138" i="5"/>
  <c r="S138" i="5"/>
  <c r="S112" i="5"/>
  <c r="S111" i="5"/>
  <c r="S109" i="5"/>
  <c r="S108" i="5"/>
  <c r="S106" i="5"/>
  <c r="T104" i="5"/>
  <c r="S104" i="5"/>
  <c r="S101" i="5"/>
  <c r="S99" i="5"/>
  <c r="T96" i="5"/>
  <c r="S96" i="5"/>
  <c r="S70" i="5"/>
  <c r="S69" i="5"/>
  <c r="S67" i="5"/>
  <c r="S66" i="5"/>
  <c r="S64" i="5"/>
  <c r="T62" i="5"/>
  <c r="S62" i="5"/>
  <c r="S59" i="5"/>
  <c r="S57" i="5"/>
  <c r="T54" i="5"/>
  <c r="S54" i="5"/>
  <c r="S28" i="5"/>
  <c r="S27" i="5"/>
  <c r="S25" i="5"/>
  <c r="S24" i="5"/>
  <c r="S22" i="5"/>
  <c r="T20" i="5"/>
  <c r="S20" i="5"/>
  <c r="S17" i="5"/>
  <c r="S15" i="5"/>
  <c r="T12" i="5"/>
  <c r="S12" i="5"/>
  <c r="N154" i="5"/>
  <c r="N153" i="5"/>
  <c r="N151" i="5"/>
  <c r="N150" i="5"/>
  <c r="N148" i="5"/>
  <c r="O146" i="5"/>
  <c r="N146" i="5"/>
  <c r="N143" i="5"/>
  <c r="N141" i="5"/>
  <c r="O138" i="5"/>
  <c r="N138" i="5"/>
  <c r="N112" i="5"/>
  <c r="N111" i="5"/>
  <c r="N109" i="5"/>
  <c r="N108" i="5"/>
  <c r="N106" i="5"/>
  <c r="O104" i="5"/>
  <c r="N104" i="5"/>
  <c r="N101" i="5"/>
  <c r="N99" i="5"/>
  <c r="O96" i="5"/>
  <c r="N96" i="5"/>
  <c r="N70" i="5"/>
  <c r="N69" i="5"/>
  <c r="N67" i="5"/>
  <c r="N66" i="5"/>
  <c r="N64" i="5"/>
  <c r="O62" i="5"/>
  <c r="N62" i="5"/>
  <c r="N59" i="5"/>
  <c r="N57" i="5"/>
  <c r="O54" i="5"/>
  <c r="N54" i="5"/>
  <c r="N28" i="5"/>
  <c r="N27" i="5"/>
  <c r="N25" i="5"/>
  <c r="N24" i="5"/>
  <c r="N22" i="5"/>
  <c r="O20" i="5"/>
  <c r="N20" i="5"/>
  <c r="N17" i="5"/>
  <c r="N15" i="5"/>
  <c r="O12" i="5"/>
  <c r="N12" i="5"/>
  <c r="I154" i="5"/>
  <c r="I153" i="5"/>
  <c r="I151" i="5"/>
  <c r="I150" i="5"/>
  <c r="I148" i="5"/>
  <c r="J146" i="5"/>
  <c r="I146" i="5"/>
  <c r="I143" i="5"/>
  <c r="I141" i="5"/>
  <c r="J138" i="5"/>
  <c r="I138" i="5"/>
  <c r="I112" i="5"/>
  <c r="I111" i="5"/>
  <c r="I109" i="5"/>
  <c r="I108" i="5"/>
  <c r="I106" i="5"/>
  <c r="J104" i="5"/>
  <c r="I104" i="5"/>
  <c r="I101" i="5"/>
  <c r="I99" i="5"/>
  <c r="J96" i="5"/>
  <c r="I96" i="5"/>
  <c r="I70" i="5"/>
  <c r="I69" i="5"/>
  <c r="I67" i="5"/>
  <c r="I66" i="5"/>
  <c r="I64" i="5"/>
  <c r="J62" i="5"/>
  <c r="I62" i="5"/>
  <c r="I59" i="5"/>
  <c r="I57" i="5"/>
  <c r="J54" i="5"/>
  <c r="I54" i="5"/>
  <c r="I28" i="5"/>
  <c r="I27" i="5"/>
  <c r="I25" i="5"/>
  <c r="I24" i="5"/>
  <c r="I22" i="5"/>
  <c r="J20" i="5"/>
  <c r="I20" i="5"/>
  <c r="I17" i="5"/>
  <c r="I15" i="5"/>
  <c r="J12" i="5"/>
  <c r="I12" i="5"/>
  <c r="D154" i="5"/>
  <c r="D153" i="5"/>
  <c r="D151" i="5"/>
  <c r="D150" i="5"/>
  <c r="D148" i="5"/>
  <c r="E146" i="5"/>
  <c r="D146" i="5"/>
  <c r="D143" i="5"/>
  <c r="D141" i="5"/>
  <c r="E138" i="5"/>
  <c r="D138" i="5"/>
  <c r="D112" i="5"/>
  <c r="D111" i="5"/>
  <c r="D109" i="5"/>
  <c r="D108" i="5"/>
  <c r="D106" i="5"/>
  <c r="E104" i="5"/>
  <c r="D104" i="5"/>
  <c r="D101" i="5"/>
  <c r="D99" i="5"/>
  <c r="E96" i="5"/>
  <c r="D96" i="5"/>
  <c r="D70" i="5"/>
  <c r="D69" i="5"/>
  <c r="D67" i="5"/>
  <c r="D66" i="5"/>
  <c r="D64" i="5"/>
  <c r="E62" i="5"/>
  <c r="D62" i="5"/>
  <c r="D59" i="5"/>
  <c r="D57" i="5"/>
  <c r="E54" i="5"/>
  <c r="D54" i="5"/>
  <c r="D28" i="5"/>
  <c r="D25" i="5"/>
  <c r="D22" i="5"/>
  <c r="D15" i="5"/>
  <c r="E12" i="5"/>
  <c r="D12" i="5"/>
  <c r="F658" i="3"/>
  <c r="F670" i="3"/>
  <c r="G658" i="3"/>
  <c r="G628" i="3"/>
  <c r="F628" i="3"/>
  <c r="G567" i="3"/>
  <c r="F567" i="3"/>
  <c r="G389" i="3"/>
  <c r="F389" i="3"/>
  <c r="G215" i="3"/>
  <c r="F215" i="3"/>
  <c r="G108" i="3"/>
  <c r="F108" i="3"/>
  <c r="G88" i="3"/>
  <c r="F88" i="3"/>
  <c r="G73" i="3"/>
  <c r="F73" i="3"/>
  <c r="D27" i="5" l="1"/>
  <c r="D24" i="5"/>
  <c r="E20" i="5"/>
  <c r="D20" i="5"/>
  <c r="D17" i="5"/>
  <c r="A66" i="4" l="1"/>
  <c r="A48" i="4"/>
  <c r="A49" i="4" s="1"/>
  <c r="A22" i="4"/>
  <c r="A25" i="4" s="1"/>
  <c r="A26" i="4" s="1"/>
  <c r="G670" i="3"/>
  <c r="G161" i="3"/>
  <c r="F161" i="3"/>
  <c r="F672" i="3" s="1"/>
  <c r="A663" i="3"/>
  <c r="A664" i="3" s="1"/>
  <c r="A653" i="3"/>
  <c r="A634" i="3"/>
  <c r="A636" i="3" s="1"/>
  <c r="A637" i="3" s="1"/>
  <c r="A602" i="3"/>
  <c r="A606" i="3" s="1"/>
  <c r="A573" i="3"/>
  <c r="A574" i="3" s="1"/>
  <c r="A575" i="3" s="1"/>
  <c r="A580" i="3" s="1"/>
  <c r="A582" i="3" s="1"/>
  <c r="A583" i="3" s="1"/>
  <c r="A584" i="3" s="1"/>
  <c r="A585" i="3" s="1"/>
  <c r="A541" i="3"/>
  <c r="A542" i="3" s="1"/>
  <c r="A506" i="3"/>
  <c r="A507" i="3" s="1"/>
  <c r="A508" i="3" s="1"/>
  <c r="A510" i="3" s="1"/>
  <c r="A311" i="3"/>
  <c r="A314" i="3" s="1"/>
  <c r="A50" i="4" l="1"/>
  <c r="A51" i="4" s="1"/>
  <c r="A52" i="4" s="1"/>
  <c r="A53" i="4" s="1"/>
  <c r="A54" i="4" s="1"/>
  <c r="G672" i="3"/>
  <c r="F674" i="3" s="1"/>
  <c r="B72" i="3"/>
  <c r="B65" i="3"/>
  <c r="A66" i="3"/>
  <c r="D1" i="3"/>
  <c r="J28" i="1" l="1"/>
  <c r="I19" i="1"/>
  <c r="I18" i="1"/>
  <c r="J18" i="1"/>
  <c r="J26" i="1"/>
  <c r="I26" i="1"/>
  <c r="I25" i="1"/>
  <c r="J24" i="1"/>
  <c r="I24" i="1"/>
  <c r="J23" i="1"/>
  <c r="I23" i="1"/>
  <c r="J21" i="1"/>
  <c r="I21" i="1"/>
  <c r="J20" i="1"/>
  <c r="I20" i="1"/>
  <c r="J19" i="1"/>
  <c r="I17" i="1"/>
  <c r="J25" i="1"/>
  <c r="J17" i="1"/>
  <c r="I22" i="1"/>
  <c r="J22" i="1"/>
  <c r="A221" i="3"/>
  <c r="A78" i="3"/>
  <c r="A176" i="3"/>
  <c r="A177" i="3" s="1"/>
  <c r="A477" i="3"/>
  <c r="A440" i="3"/>
  <c r="A441" i="3" s="1"/>
  <c r="A442" i="3" s="1"/>
  <c r="A445" i="3" s="1"/>
  <c r="A446" i="3" s="1"/>
  <c r="A447" i="3" s="1"/>
  <c r="A291" i="3"/>
  <c r="A293" i="3" s="1"/>
  <c r="A48" i="3"/>
  <c r="A49" i="3" s="1"/>
  <c r="A50" i="3" s="1"/>
  <c r="A51" i="3" s="1"/>
  <c r="A52" i="3" s="1"/>
  <c r="A53" i="3" s="1"/>
  <c r="A54" i="3" s="1"/>
  <c r="A55" i="3" s="1"/>
  <c r="A57" i="3" s="1"/>
  <c r="B83" i="3"/>
  <c r="B84" i="3" s="1"/>
  <c r="B85" i="3" s="1"/>
  <c r="B86" i="3" s="1"/>
  <c r="B87" i="3" s="1"/>
  <c r="J27" i="1" l="1"/>
  <c r="J29" i="1" s="1"/>
  <c r="I31" i="1" s="1"/>
  <c r="I27" i="1"/>
  <c r="I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tc={8F321B36-54B4-43F1-9A2A-52D1E0E6ACE4}</author>
    <author>tc={60BE401F-109F-440A-8C2B-3097A53D843F}</author>
    <author>tc={D54DA4DF-3365-4592-9EC2-BC4D624C64FB}</author>
    <author>tc={FB384124-C388-4543-B964-96E3D9BAD257}</author>
    <author>tc={46DCC8A5-EA13-421A-A624-69399FCFF4B3}</author>
    <author>tc={FBEDC919-580A-4ED9-B5BF-DF2B72DD9ED8}</author>
    <author>tc={6CC147FC-526C-4A2B-BA64-30D1673B423D}</author>
    <author>tc={AB6A176B-F521-4493-8ABD-9A91B4410F88}</author>
    <author>tc={423DD4FA-4C1D-447D-8F31-D75E43EE348D}</author>
    <author>tc={905474AC-EFBC-493C-932C-F13C3B65E499}</author>
    <author>tc={D410FAE4-A78C-45BC-86D4-808AAE89589C}</author>
    <author>tc={711AF16A-47BB-4CE2-899F-02639BB856F1}</author>
    <author>tc={B8E86866-C1D6-4A3F-962B-39E5AA3C3E3A}</author>
    <author>tc={C37EADE0-A6EC-48D2-8403-E4A0FC12BAFD}</author>
    <author>tc={4BD07CE8-2F46-41EF-9511-C42F5EF75F66}</author>
    <author>tc={5C03F31F-4227-4281-ACEC-B28CEFAC2091}</author>
    <author>tc={D28F6B2F-BCFB-40D3-8B26-2220D3CBC452}</author>
    <author>tc={D2AB53A8-ECBF-4B7A-B715-9CF53919F6AB}</author>
    <author>tc={9A0C8253-B2EE-4ECD-86C3-56428A2F1A56}</author>
    <author>tc={88BA49D8-DD6D-434A-8632-3638016A8586}</author>
    <author>tc={FAA1BA9D-0234-4DE5-9FF2-92680EA03D4C}</author>
    <author>tc={B0290846-5ECA-4AD2-907A-9A9D4ABD9DA1}</author>
    <author>tc={87A6D82F-22D9-412A-8BB3-54ADBF2CDED9}</author>
    <author>tc={BD4F1C6A-D698-477E-ABE3-69C469693711}</author>
    <author>tc={7FAF535A-9FEA-494C-8CA0-77489F244213}</author>
    <author>tc={F9CEEC72-6879-44DB-9F92-E975B6DC26AD}</author>
    <author>tc={B457ECB8-866A-4119-9A40-F8642E4FFF70}</author>
    <author>tc={1A2676EA-E2B2-49FA-9764-6565C6D106D1}</author>
    <author>tc={A6D9B7DF-FF41-4D01-A63F-D23E70ABFE70}</author>
    <author>tc={25A180A0-E863-4226-AEC2-4AF7CCED6E36}</author>
    <author>tc={CCFC49B7-14AB-4AA6-93F2-7F3D75665FBA}</author>
    <author>tc={D48EC827-DB5C-4542-B5BC-93A754B8DB7C}</author>
    <author>tc={F9406CEE-3C20-42F1-BEDF-B27ACA16D554}</author>
    <author>tc={4F4DC554-41EB-4108-AAAA-AF5776D7A6B2}</author>
    <author>tc={8A64B30D-3293-4312-B73B-6511A7BF4ED4}</author>
    <author>tc={0BB45EA3-E04E-40EC-B7D5-60C3AA27E3E5}</author>
    <author>tc={EFA7F520-90B9-4F1F-BD54-55A6D60D1BB8}</author>
    <author>tc={C2C7615E-8201-46C8-BD8A-B3D4B78B94F6}</author>
    <author>tc={5C150213-1CA4-4852-BD5D-27BDFF2D2772}</author>
    <author>tc={92E1595E-B09C-415A-B457-F9781833C284}</author>
  </authors>
  <commentList>
    <comment ref="B13" authorId="0" shapeId="0" xr:uid="{8F321B36-54B4-43F1-9A2A-52D1E0E6ACE4}">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13" authorId="1" shapeId="0" xr:uid="{60BE401F-109F-440A-8C2B-3097A53D843F}">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13" authorId="2" shapeId="0" xr:uid="{D54DA4DF-3365-4592-9EC2-BC4D624C64FB}">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13" authorId="3" shapeId="0" xr:uid="{FB384124-C388-4543-B964-96E3D9BAD257}">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13" authorId="4" shapeId="0" xr:uid="{46DCC8A5-EA13-421A-A624-69399FCFF4B3}">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21" authorId="5" shapeId="0" xr:uid="{FBEDC919-580A-4ED9-B5BF-DF2B72DD9ED8}">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21" authorId="6" shapeId="0" xr:uid="{6CC147FC-526C-4A2B-BA64-30D1673B423D}">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21" authorId="7" shapeId="0" xr:uid="{AB6A176B-F521-4493-8ABD-9A91B4410F88}">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21" authorId="8" shapeId="0" xr:uid="{423DD4FA-4C1D-447D-8F31-D75E43EE348D}">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21" authorId="9" shapeId="0" xr:uid="{905474AC-EFBC-493C-932C-F13C3B65E499}">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55" authorId="10" shapeId="0" xr:uid="{D410FAE4-A78C-45BC-86D4-808AAE89589C}">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55" authorId="11" shapeId="0" xr:uid="{711AF16A-47BB-4CE2-899F-02639BB856F1}">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55" authorId="12" shapeId="0" xr:uid="{B8E86866-C1D6-4A3F-962B-39E5AA3C3E3A}">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55" authorId="13" shapeId="0" xr:uid="{C37EADE0-A6EC-48D2-8403-E4A0FC12BAFD}">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55" authorId="14" shapeId="0" xr:uid="{4BD07CE8-2F46-41EF-9511-C42F5EF75F66}">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63" authorId="15" shapeId="0" xr:uid="{5C03F31F-4227-4281-ACEC-B28CEFAC2091}">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63" authorId="16" shapeId="0" xr:uid="{D28F6B2F-BCFB-40D3-8B26-2220D3CBC452}">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63" authorId="17" shapeId="0" xr:uid="{D2AB53A8-ECBF-4B7A-B715-9CF53919F6AB}">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63" authorId="18" shapeId="0" xr:uid="{9A0C8253-B2EE-4ECD-86C3-56428A2F1A56}">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63" authorId="19" shapeId="0" xr:uid="{88BA49D8-DD6D-434A-8632-3638016A8586}">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97" authorId="20" shapeId="0" xr:uid="{FAA1BA9D-0234-4DE5-9FF2-92680EA03D4C}">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97" authorId="21" shapeId="0" xr:uid="{B0290846-5ECA-4AD2-907A-9A9D4ABD9DA1}">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97" authorId="22" shapeId="0" xr:uid="{87A6D82F-22D9-412A-8BB3-54ADBF2CDED9}">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97" authorId="23" shapeId="0" xr:uid="{BD4F1C6A-D698-477E-ABE3-69C469693711}">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97" authorId="24" shapeId="0" xr:uid="{7FAF535A-9FEA-494C-8CA0-77489F244213}">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105" authorId="25" shapeId="0" xr:uid="{F9CEEC72-6879-44DB-9F92-E975B6DC26AD}">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105" authorId="26" shapeId="0" xr:uid="{B457ECB8-866A-4119-9A40-F8642E4FFF70}">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105" authorId="27" shapeId="0" xr:uid="{1A2676EA-E2B2-49FA-9764-6565C6D106D1}">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105" authorId="28" shapeId="0" xr:uid="{A6D9B7DF-FF41-4D01-A63F-D23E70ABFE70}">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105" authorId="29" shapeId="0" xr:uid="{25A180A0-E863-4226-AEC2-4AF7CCED6E36}">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139" authorId="30" shapeId="0" xr:uid="{CCFC49B7-14AB-4AA6-93F2-7F3D75665FBA}">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139" authorId="31" shapeId="0" xr:uid="{D48EC827-DB5C-4542-B5BC-93A754B8DB7C}">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139" authorId="32" shapeId="0" xr:uid="{F9406CEE-3C20-42F1-BEDF-B27ACA16D554}">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139" authorId="33" shapeId="0" xr:uid="{4F4DC554-41EB-4108-AAAA-AF5776D7A6B2}">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139" authorId="34" shapeId="0" xr:uid="{8A64B30D-3293-4312-B73B-6511A7BF4ED4}">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B147" authorId="35" shapeId="0" xr:uid="{0BB45EA3-E04E-40EC-B7D5-60C3AA27E3E5}">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G147" authorId="36" shapeId="0" xr:uid="{EFA7F520-90B9-4F1F-BD54-55A6D60D1BB8}">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L147" authorId="37" shapeId="0" xr:uid="{C2C7615E-8201-46C8-BD8A-B3D4B78B94F6}">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Q147" authorId="38" shapeId="0" xr:uid="{5C150213-1CA4-4852-BD5D-27BDFF2D2772}">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 ref="V147" authorId="39" shapeId="0" xr:uid="{92E1595E-B09C-415A-B457-F9781833C284}">
      <text>
        <t>[Threaded comment]
Your version of Excel allows you to read this threaded comment; however, any edits to it will get removed if the file is opened in a newer version of Excel. Learn more: https://go.microsoft.com/fwlink/?linkid=870924
Comment:
    If a single-point envelope leakage test is used, enter in the adjusted CFM50 per ANSI 380.</t>
      </text>
    </comment>
  </commentList>
</comments>
</file>

<file path=xl/sharedStrings.xml><?xml version="1.0" encoding="utf-8"?>
<sst xmlns="http://schemas.openxmlformats.org/spreadsheetml/2006/main" count="2629" uniqueCount="970">
  <si>
    <t>About the EarthCraft Multifamily Renovation Worksheet</t>
  </si>
  <si>
    <t>Objective</t>
  </si>
  <si>
    <t>The EarthCraft Multifamily Renovation Worksheet is the primary tool used to show compliance under the EarthCraft Multifamily Renovation program. The most recent version of the program worksheet should be downloaded from the EarthCraft website prior to the project specific EarthCraft Design Review being held.</t>
  </si>
  <si>
    <t>Instructions</t>
  </si>
  <si>
    <t xml:space="preserve">The project team must collectively complete an EarthCraft Multifamily Renovation worksheet to show that the project will qualify for certification.  The project team analyzes the project prior to construction and selects the credits that they plan to achieve by placing the appropriate score next to each point value.  The EarthCraft Technical Advisor reviews the worksheet at the Design Review, Pre-Drywall Inspections, and Final Inspection to clarify any questions that may arise during implementation, collect the required documentation (varies per line item), and verify specific measures (varies per line item).  </t>
  </si>
  <si>
    <t>Legend</t>
  </si>
  <si>
    <t>Program Verification</t>
  </si>
  <si>
    <t>The EarthCraft Multifamily Renovation Worksheet indicates the status of all line items through the following columns:</t>
  </si>
  <si>
    <t>n</t>
  </si>
  <si>
    <t>Points</t>
  </si>
  <si>
    <t>•</t>
  </si>
  <si>
    <t>This indicates the numbers of points that may be earned for each line item</t>
  </si>
  <si>
    <t>Line items  showing no points are indicated as “-“ which indicates pre-requisites of the program</t>
  </si>
  <si>
    <t>Planned</t>
  </si>
  <si>
    <t>The builder, in consultation with the EarthCraft Technical Advisor, will indicate which line items they plan to achieve by imputing the line items point value in this column.  Once an item is indicated with a point value, the cell will turn green to indicate the project’s intent to satisfy the line item’s requirements.  If the cell turns black, it indicates that an incorrect point value has been placed in that cell;  Submitted worksheets with any black cells will not be accepted.</t>
  </si>
  <si>
    <t>Status</t>
  </si>
  <si>
    <t>The EarthCraft Technical Advisor, in consultation with the builder, will indicate which line items have been achieved at the Pre-Drywall and Final Inspections using the following designations:</t>
  </si>
  <si>
    <t>°</t>
  </si>
  <si>
    <t>Y</t>
  </si>
  <si>
    <t>Yes when compliant with program standards (cell turns green)</t>
  </si>
  <si>
    <t>N</t>
  </si>
  <si>
    <t>Not compliant with program standards (cell turns red)</t>
  </si>
  <si>
    <t>VF</t>
  </si>
  <si>
    <t>Verify at Final (cell turns yellow)*</t>
  </si>
  <si>
    <t>*This designation may only be used at the Pre-Drywall Inspection</t>
  </si>
  <si>
    <t>N/A</t>
  </si>
  <si>
    <t>Not applicable (turns gray)</t>
  </si>
  <si>
    <t>AD</t>
  </si>
  <si>
    <t>Additional documentation required (cell turns purple)</t>
  </si>
  <si>
    <t>Program Requirements</t>
  </si>
  <si>
    <t>The EarthCraft Multifamily Renovation Worksheet indicates required line items using headers to designate that all the items under that heading are either:</t>
  </si>
  <si>
    <t>Required on all projects</t>
  </si>
  <si>
    <t>Line items under this heading are pre-requisites of the program for all projects</t>
  </si>
  <si>
    <t>Required on "text varies"</t>
  </si>
  <si>
    <t>Line items under this heading are required on projects that meet the specifics outlined in the heading (in place of "text varies")</t>
  </si>
  <si>
    <t>Optional on all projects</t>
  </si>
  <si>
    <t>Line items under this heading are optional on all projects</t>
  </si>
  <si>
    <r>
      <rPr>
        <b/>
        <sz val="10"/>
        <color indexed="8"/>
        <rFont val="Verdana"/>
        <family val="2"/>
      </rPr>
      <t>Note:</t>
    </r>
    <r>
      <rPr>
        <sz val="10"/>
        <color indexed="8"/>
        <rFont val="Verdana"/>
        <family val="2"/>
      </rPr>
      <t xml:space="preserve"> All required items listed as N/A must include a description in the notes column as to why the item is not applicable to the project. An acceptable us of N/A  includes measures that are not part of the renovation scope of work. </t>
    </r>
  </si>
  <si>
    <t>Project Name:</t>
  </si>
  <si>
    <t>Builder Company:</t>
  </si>
  <si>
    <t>Building Address:</t>
  </si>
  <si>
    <t>Contact:</t>
  </si>
  <si>
    <t>City, State:</t>
  </si>
  <si>
    <t>Phone:</t>
  </si>
  <si>
    <t>Zip Code:</t>
  </si>
  <si>
    <t>Technical Advisor:</t>
  </si>
  <si>
    <t>Technical Advisor Company:</t>
  </si>
  <si>
    <t>Permit Date:</t>
  </si>
  <si>
    <t>Pre-demo Inspection Date:</t>
  </si>
  <si>
    <t>Design Review Date:</t>
  </si>
  <si>
    <t>Final Inspection Date:</t>
  </si>
  <si>
    <t>ECMFR Kick Off  Date:</t>
  </si>
  <si>
    <t>EarthCraft Program Levels:</t>
  </si>
  <si>
    <t>Certified</t>
  </si>
  <si>
    <t>Gold</t>
  </si>
  <si>
    <t>Platinum</t>
  </si>
  <si>
    <t>Project Points</t>
  </si>
  <si>
    <t>Project Score</t>
  </si>
  <si>
    <t>Actual</t>
  </si>
  <si>
    <t>SITE PLANNING (SP)</t>
  </si>
  <si>
    <t>CONSTRUCTION WASTE MANAGEMENT (CW)</t>
  </si>
  <si>
    <t>RESOURCE EFFICIENCY (RE)</t>
  </si>
  <si>
    <t>DURABILITY AND MOISTURE MANAGEMENT (DU)</t>
  </si>
  <si>
    <t>INDOOR AIR QUALITY (IAQ)</t>
  </si>
  <si>
    <t>HIGH PERFORMANCE BUILDING ENVELOPE (BE)</t>
  </si>
  <si>
    <t>ENERGY EFFICIENT SYSTEMS (ES)</t>
  </si>
  <si>
    <t>WATER EFFICIENCY (WE)</t>
  </si>
  <si>
    <t>EDUCATION AND OPERATIONS (EO)</t>
  </si>
  <si>
    <t>INNOVATION (IN)</t>
  </si>
  <si>
    <t>Totals</t>
  </si>
  <si>
    <t>Additions Total</t>
  </si>
  <si>
    <t>Total Project Points</t>
  </si>
  <si>
    <t>EarthCraft Multifamily Renovation Level:</t>
  </si>
  <si>
    <r>
      <t xml:space="preserve">EarthCraft Multifamily Renovation (ECMF-R) is a builder led certification program that utilizes third-party program verification.  In consideration of EarthCraft Multifamily Renovation certification, each project will be evaluated based on full compliance with the following: 
I. Submission of a field verified worksheet with 75 points (Certified), 100 points (Gold), or 125 points (Platinum) depending on the level of certification sought with all worksheet requirements achieved specific to the certification tier; 
II. Project design and specification: 
A. Certified tier projects must achieve a HERS Rating Index illustrating a </t>
    </r>
    <r>
      <rPr>
        <sz val="9"/>
        <rFont val="Calibri"/>
        <family val="2"/>
      </rPr>
      <t>≥</t>
    </r>
    <r>
      <rPr>
        <sz val="9"/>
        <rFont val="Verdana"/>
        <family val="2"/>
        <scheme val="major"/>
      </rPr>
      <t xml:space="preserve"> 20% improvement over the pre-renovation HERS Rating Index, meeting all program requirements.
B. Gold and Platinum tier projects must fully comply with all  HERS Rating Index requirements, meeting all program requirements.                                                                                                                             
C. All renovation projects that are constructing additions which add additional square footage to the existing unit's footprint must achieve </t>
    </r>
    <r>
      <rPr>
        <sz val="9"/>
        <rFont val="Calibri"/>
        <family val="2"/>
      </rPr>
      <t>≥</t>
    </r>
    <r>
      <rPr>
        <sz val="9"/>
        <rFont val="Verdana"/>
        <family val="2"/>
      </rPr>
      <t xml:space="preserve"> 15 points on the additions checklist                                                                                                    </t>
    </r>
    <r>
      <rPr>
        <sz val="9"/>
        <rFont val="Verdana"/>
        <family val="2"/>
        <scheme val="major"/>
      </rPr>
      <t xml:space="preserve">D. Projects at all tiers must meet or exceed all 2015 International Energy Conservation Code minimum requirements and applicable state amendments; for all disturbed building assemblies
E. Projects at all tiers must submit Manual J designs and fresh air ventilation designs reaching current program standards, install heating and air and ventilation matching the submitted designs, and achieve all additional EarthCraft Multifamily Renovation program requirements;                                                                                 
III. Each project must follow the process as outlined in the EarthCraft Multifamily Renovation Manual in order to be eligible for certification completing the following: 
A. An initial design review; 
B. A construction kick off meeting; 
C. All air sealing and final inspection requirements as outlined in the current worksheet and manual; 
D. Submit necessary documentation to confirm program requirements and points tracked in the EarthCraft Multifamily Renovation worksheet
IV. Any practices or elements outlined as requirements by EarthCraft and/or the 2015 IECC, must be incorporated into non-residential areas of the project and within any stand alone buildings (e.g. clubhouse, stairwells, common areas, corridors, storage areas, etc) 
V. Any points tracked within this worksheet must be incorporated into non-residential areas of the project and within any stand alone buildings where applicable (ie, ventilation, windows, lighting, water efficient appliances, insulation, combustion zones, etc)
VI. Any discrepancies between code requirements or EarthCraft,  will result in the more stringent requirement being enforced (special consideration will be given to certain code restrictions as approved by EarthCraft) 
</t>
    </r>
  </si>
  <si>
    <t>General Contractor - By accepting the EarthCraft Multifamily Renovation certification, I pledge that this project has been constructed to the standards listed within this EarthCraft Worksheet.</t>
  </si>
  <si>
    <t>EarthCraft Builder Signature</t>
  </si>
  <si>
    <t>Printed Name</t>
  </si>
  <si>
    <t>Date</t>
  </si>
  <si>
    <t>EarthCraft Technical Advisor Signature</t>
  </si>
  <si>
    <t>EarthCraft Administrator Signature</t>
  </si>
  <si>
    <t>EarthCraft Multifamily Renovation Worksheet</t>
  </si>
  <si>
    <t>Confirmed</t>
  </si>
  <si>
    <t>Documentation</t>
  </si>
  <si>
    <t>Notes</t>
  </si>
  <si>
    <t>SP 1: SITE DESIGN</t>
  </si>
  <si>
    <t>OPTIONAL AT ALL LEVELS</t>
  </si>
  <si>
    <t>Create new or enhance existing pedestrian access to:</t>
  </si>
  <si>
    <t>Select One:</t>
  </si>
  <si>
    <t>Walking distance to bus line (≤1/2 mile)</t>
  </si>
  <si>
    <t>A.</t>
  </si>
  <si>
    <t>Existing</t>
  </si>
  <si>
    <t>B.</t>
  </si>
  <si>
    <t>Walking distance to rail/rapid transit (≤1/2 mile)</t>
  </si>
  <si>
    <t>Biking distance to bike path (≤1/2 mile)</t>
  </si>
  <si>
    <t>Walking distance to public open space or greenspace ≥3/4 acre in size (≤1/2 mile)</t>
  </si>
  <si>
    <r>
      <t xml:space="preserve">A.  </t>
    </r>
    <r>
      <rPr>
        <sz val="11"/>
        <rFont val="Verdana"/>
        <family val="2"/>
      </rPr>
      <t>Existing</t>
    </r>
  </si>
  <si>
    <r>
      <t xml:space="preserve">B.  </t>
    </r>
    <r>
      <rPr>
        <sz val="11"/>
        <rFont val="Verdana"/>
        <family val="2"/>
      </rPr>
      <t>Planned</t>
    </r>
  </si>
  <si>
    <t>Walking distance to mixed uses (≤1/2 mile)</t>
  </si>
  <si>
    <t>10 or more mixed uses</t>
  </si>
  <si>
    <t>6 or more mixed uses</t>
  </si>
  <si>
    <t>SP 1.1</t>
  </si>
  <si>
    <t>Reduce heat island effect:</t>
  </si>
  <si>
    <t>Shade 40% of hardscapes on site</t>
  </si>
  <si>
    <t>Shade/SRI compliance for 60% of hardscapes on site</t>
  </si>
  <si>
    <t>SP 1.2</t>
  </si>
  <si>
    <t>Install new permanent stormwater control:</t>
  </si>
  <si>
    <t xml:space="preserve">≥25% of onsite impervious surface areas </t>
  </si>
  <si>
    <t xml:space="preserve">≥50% of onsite impervious surface areas </t>
  </si>
  <si>
    <t>C.</t>
  </si>
  <si>
    <t xml:space="preserve">≥75% of onsite impervious surface areas </t>
  </si>
  <si>
    <t>SP 1.3</t>
  </si>
  <si>
    <r>
      <t xml:space="preserve">Newly installed street trees are </t>
    </r>
    <r>
      <rPr>
        <sz val="11"/>
        <rFont val="Calibri"/>
        <family val="2"/>
      </rPr>
      <t>≤</t>
    </r>
    <r>
      <rPr>
        <sz val="11"/>
        <rFont val="Verdana"/>
        <family val="2"/>
      </rPr>
      <t xml:space="preserve"> 40' on center at minimum</t>
    </r>
  </si>
  <si>
    <t>SP 1.4</t>
  </si>
  <si>
    <t>Improved connectivity to adjacent sites:</t>
  </si>
  <si>
    <t>Select all that apply:</t>
  </si>
  <si>
    <t>New vehicular access (2+ connections)</t>
  </si>
  <si>
    <t>New dedicated pedestrian and bike access</t>
  </si>
  <si>
    <t>SP 1.5</t>
  </si>
  <si>
    <t>Community Gardens</t>
  </si>
  <si>
    <t>Select one:</t>
  </si>
  <si>
    <t>Enhance existing gardens</t>
  </si>
  <si>
    <t>Create new community garden with planting area larger than or equal to the mean size of all residential units</t>
  </si>
  <si>
    <t>SP 1.6</t>
  </si>
  <si>
    <t>Parking reduced below local ordinance (1:1 ratio)</t>
  </si>
  <si>
    <t>SP 1.7</t>
  </si>
  <si>
    <t>Reduction of impervious surfaces by:</t>
  </si>
  <si>
    <t>SP 1.8</t>
  </si>
  <si>
    <t>Reduce light pollution: all exterior lights full cutoff</t>
  </si>
  <si>
    <t>SP 1.9</t>
  </si>
  <si>
    <t>Outdoor community gathering space</t>
  </si>
  <si>
    <t>Enhance existing outdoor gathering space</t>
  </si>
  <si>
    <t>Create new outdoor community gathering space</t>
  </si>
  <si>
    <t>SP 2: SITE PREPARATION AND PRESERVATION MEASURES</t>
  </si>
  <si>
    <t>REQUIRED AT ALL LEVELS</t>
  </si>
  <si>
    <t>Workshop on erosion and sediment control</t>
  </si>
  <si>
    <t>-</t>
  </si>
  <si>
    <t>Site assessment identifying all greenspace and tree save potential</t>
  </si>
  <si>
    <t xml:space="preserve">If major land disturbance occurring, erosion and sedimentation control plan </t>
  </si>
  <si>
    <t>Do not install invasive plants on site</t>
  </si>
  <si>
    <t>Comply with all federal, state, and local government erosion control and tree protection measures</t>
  </si>
  <si>
    <t>Phase I environmental testing and remediation plan (if applicable)</t>
  </si>
  <si>
    <t>On-call personnel designated for erosion control during rain events</t>
  </si>
  <si>
    <t>Downstream water quality testing (if applicable)</t>
  </si>
  <si>
    <t>Road/vehicle cleaning protocols posted and enforced (if applicable)</t>
  </si>
  <si>
    <t>Tree preservation and protection measures employed on site</t>
  </si>
  <si>
    <t>SP 2.10</t>
  </si>
  <si>
    <t>Enhance total tree count (12 trees per acre; trees ≥2" diameter)</t>
  </si>
  <si>
    <t>SP 2.11</t>
  </si>
  <si>
    <t>Landscape plan includes local, endangered plant species (≥50% of total plantings)</t>
  </si>
  <si>
    <t>SP 2.12</t>
  </si>
  <si>
    <t>Landscape plan includes species that serve as pollinators (≥25% of total plantings)</t>
  </si>
  <si>
    <t>SP 3: ALTERNATIVE TRANSPORTATION ACCOMODATIONS</t>
  </si>
  <si>
    <t>Onsite community bike storage:</t>
  </si>
  <si>
    <t>New outdoor racks to meet ≥10% of total residential units</t>
  </si>
  <si>
    <r>
      <t xml:space="preserve">New covered bike storage facility with racks based on </t>
    </r>
    <r>
      <rPr>
        <sz val="11"/>
        <rFont val="Calibri"/>
        <family val="2"/>
      </rPr>
      <t>≥</t>
    </r>
    <r>
      <rPr>
        <sz val="11"/>
        <rFont val="Verdana"/>
        <family val="2"/>
      </rPr>
      <t>10% of total residential units</t>
    </r>
  </si>
  <si>
    <t>Electric vehicle charging stations:</t>
  </si>
  <si>
    <r>
      <t xml:space="preserve">Total spaces provided are </t>
    </r>
    <r>
      <rPr>
        <sz val="11"/>
        <rFont val="Calibri"/>
        <family val="2"/>
      </rPr>
      <t>≥</t>
    </r>
    <r>
      <rPr>
        <sz val="11"/>
        <rFont val="Verdana"/>
        <family val="2"/>
      </rPr>
      <t>1/2 of the total ADA spaces required for the total development</t>
    </r>
  </si>
  <si>
    <t>Total spaces provided are ≥the total ADA spaces required for the total development</t>
  </si>
  <si>
    <t>SP 3.2</t>
  </si>
  <si>
    <t>24-hour resident access to business center</t>
  </si>
  <si>
    <t>SP 3.3</t>
  </si>
  <si>
    <t>Public transportation amenities</t>
  </si>
  <si>
    <t>Provide a covered seating area at an existing, regularly scheduled bus/mass transit service line</t>
  </si>
  <si>
    <t>At least one new covered bus stop at an existing, regularly scheduled bus/mass transit service line</t>
  </si>
  <si>
    <t>SITE PLANNING TOTAL</t>
  </si>
  <si>
    <t>No construction materials burned or buried on site</t>
  </si>
  <si>
    <t>Only state-approved landfills may be utilized</t>
  </si>
  <si>
    <t>CW 1.2</t>
  </si>
  <si>
    <t>Donation of salvageable material for reuse (estimated $10,000 per job)</t>
  </si>
  <si>
    <t>CW 1.3</t>
  </si>
  <si>
    <t>Post waste management plan and divert 75% from landfill of:</t>
  </si>
  <si>
    <t>Wood</t>
  </si>
  <si>
    <t>Cardboard</t>
  </si>
  <si>
    <t>Metal (including beverage containers)</t>
  </si>
  <si>
    <t>Drywall (recycle or grind and spread on site)</t>
  </si>
  <si>
    <t>Plastic (including beverage containers)</t>
  </si>
  <si>
    <t>Shingles</t>
  </si>
  <si>
    <t>CONSTRUCTION WASTE MANAGEMENT TOTAL</t>
  </si>
  <si>
    <t>RE 1: LOCAL, RECYCLED AND/OR NATURAL CONTENT MATERIALS</t>
  </si>
  <si>
    <t>RE 1.1</t>
  </si>
  <si>
    <t>Sustainably harvested lumber:</t>
  </si>
  <si>
    <t>Forest Stewardship Council (FSC) certified lumber (≥50%)</t>
  </si>
  <si>
    <t>Lumber/millwork: Use no tropical wood</t>
  </si>
  <si>
    <t>RE 1.2</t>
  </si>
  <si>
    <r>
      <t xml:space="preserve">Use building materials extracted, processed, and manufactured ≤500 miles of site </t>
    </r>
    <r>
      <rPr>
        <b/>
        <sz val="11"/>
        <rFont val="Verdana"/>
        <family val="2"/>
      </rPr>
      <t>(1 point per product maximum 5 points)</t>
    </r>
  </si>
  <si>
    <t>1-5</t>
  </si>
  <si>
    <t>RE 1.3</t>
  </si>
  <si>
    <t>Exterior cladding and trim (≥25% recycled content material on ≥75% area)</t>
  </si>
  <si>
    <t>RE 1.4</t>
  </si>
  <si>
    <t>Insulation ≥25% recycled content material and SCS certified</t>
  </si>
  <si>
    <t>RE 1.5</t>
  </si>
  <si>
    <t>Flooring:</t>
  </si>
  <si>
    <t>Cork, natural linoleum, sealed concrete or bamboo flooring (≥20% of total floor area)</t>
  </si>
  <si>
    <t>Recycled content tiles (≥30% recycled content material on 100% of tile floor area)</t>
  </si>
  <si>
    <t>Carpet (≥50% recycled content material on ≥50% of all carpeted floor area)</t>
  </si>
  <si>
    <t>Biodegradable carpet and backing (≥50% of all carpeted floor area)</t>
  </si>
  <si>
    <t>RE 1.6</t>
  </si>
  <si>
    <t>Engineered trim:</t>
  </si>
  <si>
    <t>Interior (≥80%)</t>
  </si>
  <si>
    <t>Exterior, including soffit, fascia and trim (≥75%)</t>
  </si>
  <si>
    <t>RE 1.7</t>
  </si>
  <si>
    <t xml:space="preserve">Roofing material (≥50% recycled content material on ≥90% area) </t>
  </si>
  <si>
    <t>RESOURCE EFFICIENCY TOTAL</t>
  </si>
  <si>
    <t>DU 1: PRODUCTS AND APPLICATIONS</t>
  </si>
  <si>
    <t>DU 1.0</t>
  </si>
  <si>
    <t>Install drainage plane per manufacturer's specifications (if cladding is removed)</t>
  </si>
  <si>
    <t>DU 1.1</t>
  </si>
  <si>
    <t>Integrate new drainage plane with:</t>
  </si>
  <si>
    <t>All must comply:</t>
  </si>
  <si>
    <t>Window and door pan flashing at sills and side flashing</t>
  </si>
  <si>
    <t xml:space="preserve">Window and door head/top flashing                          </t>
  </si>
  <si>
    <t>Exterior wall cladding</t>
  </si>
  <si>
    <t>DU 1.2</t>
  </si>
  <si>
    <t>Double layer of building paper or housewrap behind newly installed cementitious stucco, stone veneer or synthetic stone veneer on framed walls</t>
  </si>
  <si>
    <t>DU 1.3</t>
  </si>
  <si>
    <t xml:space="preserve">Roof gutters discharge water ≥5' from foundation                        </t>
  </si>
  <si>
    <t>DU 1.4</t>
  </si>
  <si>
    <t>Flashing:</t>
  </si>
  <si>
    <t>Self-sealing bituminous membrane or equivalent at valleys and roof deck penetrations when existing roof is repaired/replaced</t>
  </si>
  <si>
    <t>Step and kick-out flashing at wall/roof and wall/porch intersections, flashing ≥4” on wall surface and integrated with wall and roof/deck/porch drainage planes</t>
  </si>
  <si>
    <t>DU 1.5</t>
  </si>
  <si>
    <t>Maintain 2" clearance between wall siding and roof surface</t>
  </si>
  <si>
    <t>DU 1.6</t>
  </si>
  <si>
    <t>Install level air conditioner condensing unit pad</t>
  </si>
  <si>
    <t>DU 1.7</t>
  </si>
  <si>
    <t>Roof drip edge with ≥ 1/4" overhang</t>
  </si>
  <si>
    <t>DU 1.8</t>
  </si>
  <si>
    <t>Drain pan for new/replacement water heaters located in above-grade units. Floor drain installed for all ground floor and/or below-grade units.</t>
  </si>
  <si>
    <t>REQUIRED AT PLATINUM, OPTIONAL AT GOLD AND CERTIFIED</t>
  </si>
  <si>
    <t>DU 1.9</t>
  </si>
  <si>
    <t>Enclosed crawlspace, if applicable to design</t>
  </si>
  <si>
    <t>DU 1.10</t>
  </si>
  <si>
    <t>Moisture-resistant wallboard in kitchen, bathroom(s), and laundry, if applicable to project scope</t>
  </si>
  <si>
    <t>DU 1.11</t>
  </si>
  <si>
    <t>Vented rain screen behind exterior cladding</t>
  </si>
  <si>
    <t>DU 1.12</t>
  </si>
  <si>
    <t>Flashing at bottom of exterior walls integrated with foundation drainage system</t>
  </si>
  <si>
    <t>DU 1.13</t>
  </si>
  <si>
    <t xml:space="preserve">Alternative termite treatment with no soil pretreatment   </t>
  </si>
  <si>
    <t>DU 1.14</t>
  </si>
  <si>
    <t>Non-toxic pest treatment:</t>
  </si>
  <si>
    <t>All lumber in contact with foundation (≥36" above foundation)</t>
  </si>
  <si>
    <t>All lumber</t>
  </si>
  <si>
    <t>Mold inhibitor with warranty applied to all lumber</t>
  </si>
  <si>
    <t>DU 1.15</t>
  </si>
  <si>
    <t xml:space="preserve">Exterior cladding (≥75% facade) with 30-year warranty </t>
  </si>
  <si>
    <t>DU 1.16</t>
  </si>
  <si>
    <t>Windows, doors and skylights with ≥25-year warranty</t>
  </si>
  <si>
    <t>DU 1.18</t>
  </si>
  <si>
    <t>Roofing warranty:</t>
  </si>
  <si>
    <t>≥40-year</t>
  </si>
  <si>
    <t>≥50-year</t>
  </si>
  <si>
    <t>DU 1.19</t>
  </si>
  <si>
    <t>Drain pan for clothes washers</t>
  </si>
  <si>
    <t>DU 2: MOISTURE MANAGEMENT</t>
  </si>
  <si>
    <t>DU 2.0</t>
  </si>
  <si>
    <t>100% coverage of ≥12mil vapor barrier in crawlspaces</t>
  </si>
  <si>
    <t>DU 2.1</t>
  </si>
  <si>
    <t>Patio slabs, walks and driveways sloped ≥1/4” per 1’ away from home for ≥10’ or to the edge of the surface, whichever is less</t>
  </si>
  <si>
    <t>DU 2.2</t>
  </si>
  <si>
    <t>Vapor barriers installed under slabs (if applicable) and crawlspaces only and not on vertical surfaces</t>
  </si>
  <si>
    <t>DU 2.3</t>
  </si>
  <si>
    <t>Final site grade sloped ≥1/2“ per 1’ away from foundation for ≥10’ or to the edge of the site, whichever is less</t>
  </si>
  <si>
    <t>DU 2.4</t>
  </si>
  <si>
    <t>Existing building materials removed/cleaned within 2' minimum radius of water damage</t>
  </si>
  <si>
    <t>DU 2.5</t>
  </si>
  <si>
    <t>Existing vapor barriers on vertical surfaces removed or remediated based on EarthCraft approval</t>
  </si>
  <si>
    <t>DU 2.6</t>
  </si>
  <si>
    <t xml:space="preserve">Drainage board and damp proofing for below-grade walls </t>
  </si>
  <si>
    <t>REQUIRED AT PLATINUM AND GOLD, OPTIONAL AT CERTIFIED</t>
  </si>
  <si>
    <t>DU 2.7</t>
  </si>
  <si>
    <t>If installed, drain at outside perimeter edge of footing surrounded with 6" clean gravel and fabric filter</t>
  </si>
  <si>
    <t>DU 2.8</t>
  </si>
  <si>
    <t>Dedicated dehumidification system in basement and/or closed crawlspace areas</t>
  </si>
  <si>
    <t>DU 2.9</t>
  </si>
  <si>
    <t>Design for or install additional dehumidification:</t>
  </si>
  <si>
    <t>Rough-in electrical and plumbing for dehumidifier</t>
  </si>
  <si>
    <t>Install whole-unit ENERGY STAR dehumidifier</t>
  </si>
  <si>
    <t>DU 2.10</t>
  </si>
  <si>
    <t>Humidistat or thermidistat used with whole-house variable speed cooling system</t>
  </si>
  <si>
    <t>DURABILITY AND MOISTURE MANAGEMENT TOTAL</t>
  </si>
  <si>
    <t>IAQ 1: COMBUSTION SAFETY</t>
  </si>
  <si>
    <t>No unvented combustion fireplaces, appliances or space heaters</t>
  </si>
  <si>
    <t>All gas furnaces are sealed-combustion appliances</t>
  </si>
  <si>
    <t xml:space="preserve">Sealed-combustion, power vent gas water heater(s), or isolate gas water heater(s) from conditioned space </t>
  </si>
  <si>
    <t>IAQ 1.3</t>
  </si>
  <si>
    <t>All fireplaces have outdoor combustion air supply and gasketed doors</t>
  </si>
  <si>
    <t>Carbon monoxide detector(s) in all residential units</t>
  </si>
  <si>
    <t>IAQ 1.5</t>
  </si>
  <si>
    <t>Combustion Appliance Zone test performed on sample of existing occupied units with gas appliances</t>
  </si>
  <si>
    <t>IAQ 2: INDOOR POLLUTANT CONTROL</t>
  </si>
  <si>
    <t>Protect HVAC supply ductwork in floors and open returns until floor and wall finishing is complete</t>
  </si>
  <si>
    <t xml:space="preserve">Filter is easily accessible for property maintenance </t>
  </si>
  <si>
    <t xml:space="preserve">Provide rodent and corrosion proof screens with mesh ≤0.5" for all openings not fully sealed or caulked </t>
  </si>
  <si>
    <r>
      <t xml:space="preserve">All interior paints are  </t>
    </r>
    <r>
      <rPr>
        <sz val="11"/>
        <color indexed="8"/>
        <rFont val="Calibri"/>
        <family val="2"/>
      </rPr>
      <t>≤</t>
    </r>
    <r>
      <rPr>
        <sz val="11"/>
        <color indexed="8"/>
        <rFont val="Verdana"/>
        <family val="2"/>
      </rPr>
      <t xml:space="preserve"> 50g/L VOC content</t>
    </r>
  </si>
  <si>
    <t>IAQ 2.4</t>
  </si>
  <si>
    <t>GREENGUARD Certified materials:</t>
  </si>
  <si>
    <t>Interior paints</t>
  </si>
  <si>
    <t>Stains and finishes on wood floors</t>
  </si>
  <si>
    <t xml:space="preserve">Sealants and adhesives </t>
  </si>
  <si>
    <t>Carpet</t>
  </si>
  <si>
    <t>Carpet pad</t>
  </si>
  <si>
    <t>Carpet pad adhesive</t>
  </si>
  <si>
    <t xml:space="preserve">Insulation </t>
  </si>
  <si>
    <t>Kitchen and bathroom cabinets</t>
  </si>
  <si>
    <t>Laminate or wood composite countertops</t>
  </si>
  <si>
    <t>IAQ 2.5</t>
  </si>
  <si>
    <t>Protect HVAC ductwork in ceiling until construction is completed</t>
  </si>
  <si>
    <t>IAQ 2.6</t>
  </si>
  <si>
    <t>Protect all bath fans until floor/wall finishing is complete</t>
  </si>
  <si>
    <t>IAQ 2.7</t>
  </si>
  <si>
    <t>No added urea-formaldehyde:</t>
  </si>
  <si>
    <t>Select all that apply</t>
  </si>
  <si>
    <t>Subfloor</t>
  </si>
  <si>
    <t>Permanently installed wood shelving</t>
  </si>
  <si>
    <t>IAQ 2.8</t>
  </si>
  <si>
    <t>GREENGUARD Gold Certified materials:</t>
  </si>
  <si>
    <t>IAQ 2.9</t>
  </si>
  <si>
    <t>Seal all particle board surfaces in house with water-based sealant</t>
  </si>
  <si>
    <t>IAQ 2.10</t>
  </si>
  <si>
    <t>No carpet in all units</t>
  </si>
  <si>
    <t>IAQ 2.11</t>
  </si>
  <si>
    <t>Limit carpet installation</t>
  </si>
  <si>
    <t>In main living area of all units</t>
  </si>
  <si>
    <t>Entire unit for below grade units</t>
  </si>
  <si>
    <t>IAQ 2.12</t>
  </si>
  <si>
    <t>Permanent walk-off mats installed at each building entry</t>
  </si>
  <si>
    <t>IAQ 2.13</t>
  </si>
  <si>
    <t xml:space="preserve">Flush units before occupancy </t>
  </si>
  <si>
    <t>INDOOR AIR QUALITY TOTAL</t>
  </si>
  <si>
    <t>BE 1: ENERGY EFFICIENT DESIGN</t>
  </si>
  <si>
    <t>Components exposed during construction updated to meet IECC adopted by jurisdiction plus applicable state amendments applies</t>
  </si>
  <si>
    <t>Energy efficient building design based on energy modeling:</t>
  </si>
  <si>
    <t xml:space="preserve">Select one: </t>
  </si>
  <si>
    <t>Low- and Mid-Rise Multifamily (choose one):</t>
  </si>
  <si>
    <r>
      <t xml:space="preserve">Unit-level energy modeling shows a </t>
    </r>
    <r>
      <rPr>
        <sz val="12"/>
        <rFont val="Aptos Narrow"/>
        <family val="2"/>
      </rPr>
      <t>≥</t>
    </r>
    <r>
      <rPr>
        <sz val="11"/>
        <rFont val="Aptos Narrow"/>
        <family val="2"/>
      </rPr>
      <t xml:space="preserve"> </t>
    </r>
    <r>
      <rPr>
        <sz val="11"/>
        <rFont val="Verdana"/>
        <family val="2"/>
      </rPr>
      <t>20% reduction in annual energy consumption compared to existing conditions</t>
    </r>
  </si>
  <si>
    <t>Building-level energy modeling demonstrates ≥20% savings above existing baseline conditions</t>
  </si>
  <si>
    <t>High-Rise Multifamily:</t>
  </si>
  <si>
    <t>Adaptive Reuse</t>
  </si>
  <si>
    <t>If project is not required to meet local or state historic preservation guidelines, select energy performance pathway from options A or B above.</t>
  </si>
  <si>
    <t>Historic adaptive reuse projects shall follow the EarthCraft Sustainable Preservation program worksheet available on www.earthcraft.org</t>
  </si>
  <si>
    <t>BE 1.2</t>
  </si>
  <si>
    <t>Advanced energy consumption modeling:</t>
  </si>
  <si>
    <t>Unit-level energy modeling shows a ≥30% reduction in annual energy consumption compared to existing conditions</t>
  </si>
  <si>
    <t>Building-level energy modeling demonstrates ≥30% reduction in annual energy consumption compared to existing conditions</t>
  </si>
  <si>
    <t>BE 1.3</t>
  </si>
  <si>
    <t>Unit-level energy modeling or building level energy modeling demonstrates ≥ 40% reduction in annual energy consumption compared to existing conditions</t>
  </si>
  <si>
    <t xml:space="preserve">BE 2: AIR SEALING MEASURES </t>
  </si>
  <si>
    <t>BE 2.0</t>
  </si>
  <si>
    <t>Seal bottom plates to subfloor or foundation for entire unit envelope in all areas where subfloor is exposed during construction</t>
  </si>
  <si>
    <t>BE 2.1</t>
  </si>
  <si>
    <t>Block and seal all accessible joist cavities and areas exposed during construction:</t>
  </si>
  <si>
    <t>Above attached garage walls</t>
  </si>
  <si>
    <t>Above supporting walls at cantilevered floors</t>
  </si>
  <si>
    <t>Under attic knee walls</t>
  </si>
  <si>
    <t>Between units and corridors</t>
  </si>
  <si>
    <t>BE 2.2</t>
  </si>
  <si>
    <t>Block and seal all accessible cavities and changes in ceiling height and areas exposed during construction</t>
  </si>
  <si>
    <t>BE 2.3</t>
  </si>
  <si>
    <t>Install blocking and baffles at insulated and vented vaulted ceiling</t>
  </si>
  <si>
    <t>BE 2.4</t>
  </si>
  <si>
    <t>Seal gaps larger than 1/4 inch at residence exterior walls, ceilings, and floors:</t>
  </si>
  <si>
    <t xml:space="preserve">Top and bottom plates </t>
  </si>
  <si>
    <t>Band and rim joists</t>
  </si>
  <si>
    <t xml:space="preserve">Subfloor </t>
  </si>
  <si>
    <t>Exterior sheathing</t>
  </si>
  <si>
    <t xml:space="preserve">Walls and ceilings in attached garages </t>
  </si>
  <si>
    <t>Drywall penetrations in insulated ceilings and walls</t>
  </si>
  <si>
    <t>BE 2.5</t>
  </si>
  <si>
    <t>Verify air sealing of accessible penetrations and penetrations exposed or created through construction at specific locations:</t>
  </si>
  <si>
    <t>Shower and tub drains and all plumbing penetrations through unit envelope and/or framing</t>
  </si>
  <si>
    <t>Electrical penetrations through unit envelope and/or framing</t>
  </si>
  <si>
    <t>HVAC refrigerant lines, ductwork, supply and/or return boots sealed to subfloor or drywall (floor, walls, and/or ceilings)</t>
  </si>
  <si>
    <t>Window and door rough openings</t>
  </si>
  <si>
    <t>All drywall penetrations in common walls between attached units</t>
  </si>
  <si>
    <t>Exhaust fans at drywall</t>
  </si>
  <si>
    <t>Attic pull-down stairs, scuttle holes and knee wall doors</t>
  </si>
  <si>
    <t>Chases</t>
  </si>
  <si>
    <t>BE 2.6</t>
  </si>
  <si>
    <t>Install rigid air barriers at all accessible areas and areas exposed by construction:</t>
  </si>
  <si>
    <t>Behind tubs and showers on insulated walls</t>
  </si>
  <si>
    <t>At attic knee wall on attic-side (including skylight shafts)</t>
  </si>
  <si>
    <t>At chases in contact with the building envelope (including fireplace and HVAC chases)</t>
  </si>
  <si>
    <t>Along staircases on insulated walls</t>
  </si>
  <si>
    <t>Along porch roofs</t>
  </si>
  <si>
    <t>BE 2.7</t>
  </si>
  <si>
    <t>Install weather-stripping at:</t>
  </si>
  <si>
    <t>All exterior doors</t>
  </si>
  <si>
    <t>Attic knee wall doors, scuttle holes, and pull down stairs located within conditioned space</t>
  </si>
  <si>
    <t>BE 2.8</t>
  </si>
  <si>
    <t>All new recessed can lights must be air tight and gasketed; IC-rated in insulated ceilings</t>
  </si>
  <si>
    <t>BE 2.9</t>
  </si>
  <si>
    <t>Gypcrete on all framed floors separating unit envelopes in all accessible areas and areas with framing and subfloor exposed during construction</t>
  </si>
  <si>
    <t>BE 2.10</t>
  </si>
  <si>
    <t>Seal top plate to drywall at the attic level or insulated roofline</t>
  </si>
  <si>
    <t>BE 2.11</t>
  </si>
  <si>
    <t>Seal all penetrations at unit envelope (unit compartmentalization)</t>
  </si>
  <si>
    <t>BE 2.12</t>
  </si>
  <si>
    <t>Two pour application of gypcrete to include areas blocked by drywall</t>
  </si>
  <si>
    <t>BE 2.13</t>
  </si>
  <si>
    <t>Replace existing non-ICAT rated can lights with ICAT rated</t>
  </si>
  <si>
    <t>BE 2.14</t>
  </si>
  <si>
    <t>No recessed lighting installed in insulated ceilings</t>
  </si>
  <si>
    <t>BE 3: BLOWER DOOR TEST</t>
  </si>
  <si>
    <t>Envelope Leakage is ≤ 7 ACH50 or ≤0.35 ELR, or reduce infiltration by &gt;40%</t>
  </si>
  <si>
    <t>Envelope Leakage is  ≤ 5 ACH50 or ≤0.30 ELR</t>
  </si>
  <si>
    <t>Envelope Leakage is ≤ 3 ACH50 or ≤0.25 ELR</t>
  </si>
  <si>
    <t>BE 4: INSULATION</t>
  </si>
  <si>
    <t xml:space="preserve">REQUIRED AT ALL LEVELS - IF EXPOSED OR INCLUDED IN PROJECT SCOPE </t>
  </si>
  <si>
    <t xml:space="preserve">ANSI/RESNET/ICC 301-2014 Addendum F-2018 Normative Appendix A Grade I insulation installation quality based on insulation product used (floors, walls, and ceilings)      </t>
  </si>
  <si>
    <t>If using loose-fill attic insulation: insulation certificate posted at access door and insulation rulers installed 1 per 300 ft2</t>
  </si>
  <si>
    <t>Fibrous batt insulation is unfaced/friction fit</t>
  </si>
  <si>
    <t>BE 4.3</t>
  </si>
  <si>
    <t>Exterior Wall Insulation:</t>
  </si>
  <si>
    <t>Exterior walls and band joists ≥ R-13</t>
  </si>
  <si>
    <t>Fireplace chases on exterior walls ≥ R-13</t>
  </si>
  <si>
    <t>Foundation walls:   
     Climate Zone 1/2/3 ≥ R-5 continuous or ≥ R-13 cavity      
     Climate Zone 4/5 ≥ R-10 continuous or ≥ R-13 cavity</t>
  </si>
  <si>
    <t>BE 4.4</t>
  </si>
  <si>
    <t>Ceiling Insulation:</t>
  </si>
  <si>
    <t>Unconditioned Attics: Climate Zone 1/2/3 ≥R-38; Climate Zone 4/5 ≥R-49</t>
  </si>
  <si>
    <r>
      <t xml:space="preserve">Vaulted/flat, unvented attic roofline with air impermeable material: Climate Zone 1/2/3 ≥R-21 Climate Zone 4/5 </t>
    </r>
    <r>
      <rPr>
        <sz val="11"/>
        <rFont val="Calibri"/>
        <family val="2"/>
      </rPr>
      <t>≥</t>
    </r>
    <r>
      <rPr>
        <sz val="11"/>
        <rFont val="Verdana"/>
        <family val="2"/>
      </rPr>
      <t>R-25</t>
    </r>
  </si>
  <si>
    <t>Continuous exterior insulation above roof decking Climate Zone 1/2/3 ≥R-25; Climate Zone 4/5 ≥R-30</t>
  </si>
  <si>
    <t>Unconditioned attic(s):</t>
  </si>
  <si>
    <t>Install wind baffles at eaves in every vented bay, or equivalent air barrier at edge of ceiling</t>
  </si>
  <si>
    <t>Attic platforms allow for full-depth insulation below</t>
  </si>
  <si>
    <t>When installing loose-fill attic insulation, installation certificate and rulers must be installed</t>
  </si>
  <si>
    <t>Attic knee wall(s):</t>
  </si>
  <si>
    <r>
      <t xml:space="preserve">Doors:  Climate Zone 1/2/3/4 </t>
    </r>
    <r>
      <rPr>
        <sz val="11"/>
        <rFont val="Verdana"/>
        <family val="2"/>
      </rPr>
      <t>≥ R-18</t>
    </r>
  </si>
  <si>
    <r>
      <t xml:space="preserve">Insulation and attic-side air barrier: Climate Zone 1/2/3/4 </t>
    </r>
    <r>
      <rPr>
        <sz val="11"/>
        <rFont val="Verdana"/>
        <family val="2"/>
      </rPr>
      <t>≥ R-18</t>
    </r>
  </si>
  <si>
    <t>Attic pull-down/ scuttle hole located within conditioned space:  Climate Zone 1/2/3 ≥ R-38, Climate Zone 4/5 ≥ R-49</t>
  </si>
  <si>
    <t>Floors:</t>
  </si>
  <si>
    <t>Framed ≥ R-19</t>
  </si>
  <si>
    <t>Cantilevered ≥ R-30</t>
  </si>
  <si>
    <t>Podium/Elevated Slabs ≥ R-19</t>
  </si>
  <si>
    <t>BE 4.9</t>
  </si>
  <si>
    <t xml:space="preserve">Steel framed buildings require thermal break ≥ R-7.5 if exterior cladding removed </t>
  </si>
  <si>
    <t>BE 4.10</t>
  </si>
  <si>
    <t>Slab edge insulation: Climate Zone 2/3 ≥ R-5, Climate Zone 4/5 ≥ R-10</t>
  </si>
  <si>
    <t>BE 4.11</t>
  </si>
  <si>
    <t>Corners ≥R-6</t>
  </si>
  <si>
    <t>BE 4.12</t>
  </si>
  <si>
    <t>Headers ≥R-5</t>
  </si>
  <si>
    <t>BE 4.14</t>
  </si>
  <si>
    <t>Improved exterior wall insulation R-value:</t>
  </si>
  <si>
    <t>Select One</t>
  </si>
  <si>
    <t>Wall cavity R-15 and R-3 continuous</t>
  </si>
  <si>
    <t>Wall cavity R-13 and R-5 continuous</t>
  </si>
  <si>
    <t xml:space="preserve">C. </t>
  </si>
  <si>
    <t>Wall cavity ≥R-20 insulation</t>
  </si>
  <si>
    <t>BE 4.15</t>
  </si>
  <si>
    <t>Improved ceiling/roof insulation</t>
  </si>
  <si>
    <t>Ceilings (flat and sloped) Climate Zone 1/2/3 ≥R-49; Climate Zone 4/5 ≥R-60</t>
  </si>
  <si>
    <t>Continuous exterior insulation above roof decking Climate Zone 1/2/3/4/5 &gt;R-30</t>
  </si>
  <si>
    <t>BE 4.16</t>
  </si>
  <si>
    <t>Insulate with spray foam insulation:</t>
  </si>
  <si>
    <t xml:space="preserve">Exterior band areas </t>
  </si>
  <si>
    <t>Exterior walls including band area</t>
  </si>
  <si>
    <t>Floor system over crawlspace or basement</t>
  </si>
  <si>
    <r>
      <t>Roofline/underside of roof decking &gt;</t>
    </r>
    <r>
      <rPr>
        <sz val="11"/>
        <rFont val="Verdana"/>
        <family val="2"/>
      </rPr>
      <t>R-25</t>
    </r>
  </si>
  <si>
    <t>Roofline/underside of roof decking ≥R-30</t>
  </si>
  <si>
    <t>BE 4.17</t>
  </si>
  <si>
    <t>Exterior wall cavity insulation ≥R-15</t>
  </si>
  <si>
    <t>BE 4.18</t>
  </si>
  <si>
    <t>Continuous Exterior Insulation:</t>
  </si>
  <si>
    <t xml:space="preserve">R-10 </t>
  </si>
  <si>
    <t>R-15</t>
  </si>
  <si>
    <t>BE 4.19</t>
  </si>
  <si>
    <t>Insulate basement wall:</t>
  </si>
  <si>
    <t>Frame and insulate basement walls ≥R-13</t>
  </si>
  <si>
    <t>Insulate basement walls with continuous insulation ≥R-5</t>
  </si>
  <si>
    <t>BE 4.20</t>
  </si>
  <si>
    <r>
      <t xml:space="preserve">Attic knee wall insulated </t>
    </r>
    <r>
      <rPr>
        <sz val="11"/>
        <color indexed="8"/>
        <rFont val="Verdana"/>
        <family val="2"/>
      </rPr>
      <t>≥R-22 with continuous insulated air barrier on attic side</t>
    </r>
  </si>
  <si>
    <t>BE 5: WINDOWS</t>
  </si>
  <si>
    <t xml:space="preserve">REQUIRED AT ALL LEVELS WHERE INCLUDED IN PROJECT SCOPE </t>
  </si>
  <si>
    <t>BE 5.0</t>
  </si>
  <si>
    <t>Exterior door U-factor:</t>
  </si>
  <si>
    <t xml:space="preserve">Opaque door: U-factor ≤0.17                                                                                      </t>
  </si>
  <si>
    <t>Door with ≤50% glass:  U-factor ≤0.25; SHGC ≤0.25</t>
  </si>
  <si>
    <t>Door with &gt;50% glass:  U-factor ≤0.30; SHGC ≤0.25</t>
  </si>
  <si>
    <t>BE 5.1</t>
  </si>
  <si>
    <t xml:space="preserve">Window U-factor and SHGC:                                                                                   </t>
  </si>
  <si>
    <t>U-factor: Climate Zone 1/2 ≤0.35, Climate Zone 3/4/5 ≤0.30</t>
  </si>
  <si>
    <t>SHGC ≤0.25</t>
  </si>
  <si>
    <t>BE 5.2</t>
  </si>
  <si>
    <t xml:space="preserve">Skylight U-factor and SHGC:                                                                                 </t>
  </si>
  <si>
    <t>U-factor: Climate Zone 1/2 ≤0.65, Climate Zone 3/4/5≤0.55</t>
  </si>
  <si>
    <t>BE 5.3</t>
  </si>
  <si>
    <t>NFRC certified doors, windows, and skylights with label</t>
  </si>
  <si>
    <t>BE 5.4</t>
  </si>
  <si>
    <t xml:space="preserve">Door U-factor:                                                                                   </t>
  </si>
  <si>
    <t xml:space="preserve">Opaque door: U-factor ≤0.12                   </t>
  </si>
  <si>
    <t>Door with ≤50% glass:  U-factor ≤0.20; SHGC ≤0.20</t>
  </si>
  <si>
    <t>Door with &gt;50% glass:  U-factor ≤0.25; SHGC ≤0.20</t>
  </si>
  <si>
    <t>BE 5.5</t>
  </si>
  <si>
    <t>U-factor: Climate Zone 1/2  ≤0.30, Climate Zone 3/4/5  ≤0.28</t>
  </si>
  <si>
    <t>SHGC:  ≤0.23</t>
  </si>
  <si>
    <t>BE 5.6</t>
  </si>
  <si>
    <t xml:space="preserve"> Skylight U-factor and SHGC:                                                                                   </t>
  </si>
  <si>
    <t>U-factor: Climate Zone 1/2 ≤0.55, Climate Zone 3/4/5 ≤0.53</t>
  </si>
  <si>
    <t>SHGC: ≤0.23</t>
  </si>
  <si>
    <t>BE 5.7</t>
  </si>
  <si>
    <t xml:space="preserve">ENERGY STAR Door U-factor and SHGC:                                                                                   </t>
  </si>
  <si>
    <t>Opaque door: U-factor:  ≤0.12</t>
  </si>
  <si>
    <t>BE 5.8</t>
  </si>
  <si>
    <t>U-factor:  ≤0.25</t>
  </si>
  <si>
    <t>SHGC: ≤0.20</t>
  </si>
  <si>
    <t>BE 5.9</t>
  </si>
  <si>
    <t xml:space="preserve">Skylight U-factor and SHGC:                                                                                   </t>
  </si>
  <si>
    <t>U-factor: ≤0.50</t>
  </si>
  <si>
    <t>BE 5.10</t>
  </si>
  <si>
    <t xml:space="preserve">Minimum 1.5 foot overhangs over ≥80% of Southern facing windows </t>
  </si>
  <si>
    <t>BE 5.11</t>
  </si>
  <si>
    <t>Solar shade screens:</t>
  </si>
  <si>
    <t xml:space="preserve">Select One: </t>
  </si>
  <si>
    <t>East and West oriented windows</t>
  </si>
  <si>
    <t>All windows</t>
  </si>
  <si>
    <t>BE 5: ROOF</t>
  </si>
  <si>
    <t xml:space="preserve"> If HVAC ducts are in unconditioned attic:                                                                            </t>
  </si>
  <si>
    <t xml:space="preserve">A. </t>
  </si>
  <si>
    <t>Attic-side radiant barrier</t>
  </si>
  <si>
    <t xml:space="preserve">B. </t>
  </si>
  <si>
    <t>Cool Roof Rating Council qualified roof (≥75% of total roof area)</t>
  </si>
  <si>
    <t>HIGH PERFORMANCE BUILDING ENVELOPE TOTAL</t>
  </si>
  <si>
    <r>
      <t>ES 1: HEATING AND COOLING EQUIPMENT</t>
    </r>
    <r>
      <rPr>
        <sz val="11"/>
        <color indexed="9"/>
        <rFont val="Verdana"/>
        <family val="2"/>
      </rPr>
      <t xml:space="preserve">   </t>
    </r>
  </si>
  <si>
    <t>ES 1.0</t>
  </si>
  <si>
    <t>Size and select all HVAC equipment in accordance with ACCA Manuals J and S:</t>
  </si>
  <si>
    <t>Complete load calculation with accredited ACCA Manual J 8th Edition Software or current ASHRAE-based software with report stamped by a Professional Engineer</t>
  </si>
  <si>
    <t>Based on worst case unit orientation</t>
  </si>
  <si>
    <t>Use 2021 ASHRAE Handbook of Fundamentals Climate Design Information for outdoor design temperatures</t>
  </si>
  <si>
    <t>Indoor design temperatures: 70˚F for heating and 75˚F for cooling</t>
  </si>
  <si>
    <t>Base infiltration on "tight", "semi-tight" or use target air leakage</t>
  </si>
  <si>
    <t>Use actual conditioned floor area, U-factor, and SHGC for windows and doors, actual area and R-values of floors, walls, and ceilings</t>
  </si>
  <si>
    <t>Use ASHRAE 62.2-2010 whole building ventilation airflow requirements</t>
  </si>
  <si>
    <t>Select cooling and heating equipment using ANSI/ACCA Manual S, 3rd Edition</t>
  </si>
  <si>
    <t>Provide OEM data for each unique system type</t>
  </si>
  <si>
    <t>ES 1.1</t>
  </si>
  <si>
    <t>If programmable thermostat installed for heat pump, include adaptive recovery technology</t>
  </si>
  <si>
    <t>ES 1.2</t>
  </si>
  <si>
    <t>AHRI performance match all indoor/outdoor coils</t>
  </si>
  <si>
    <t>ES 1.3</t>
  </si>
  <si>
    <t>Non-CFC and non-HCFC refrigerant</t>
  </si>
  <si>
    <t>ES 1.4</t>
  </si>
  <si>
    <t>No electric resistant heat as primary heat source</t>
  </si>
  <si>
    <t>ES 1.5</t>
  </si>
  <si>
    <r>
      <t>Heat pump efficiency ≥8.8 HSPF/</t>
    </r>
    <r>
      <rPr>
        <sz val="11"/>
        <rFont val="Calibri"/>
        <family val="2"/>
      </rPr>
      <t>≥</t>
    </r>
    <r>
      <rPr>
        <sz val="11"/>
        <rFont val="Verdana"/>
        <family val="2"/>
      </rPr>
      <t>7.5 HSPF2</t>
    </r>
    <r>
      <rPr>
        <sz val="11"/>
        <rFont val="Verdana"/>
        <family val="2"/>
        <scheme val="minor"/>
      </rPr>
      <t xml:space="preserve"> or equivalent COP</t>
    </r>
  </si>
  <si>
    <t>ES 1.6</t>
  </si>
  <si>
    <t>Furnace efficiency ≥90% AFUE. Gas systems must be sealed combustion. Combustion air intake must pull in outdoor air.</t>
  </si>
  <si>
    <t>ES 1.7</t>
  </si>
  <si>
    <r>
      <t>Cooling equipment ≥15 SEER/</t>
    </r>
    <r>
      <rPr>
        <sz val="11"/>
        <rFont val="Calibri"/>
        <family val="2"/>
      </rPr>
      <t>≥</t>
    </r>
    <r>
      <rPr>
        <sz val="11"/>
        <rFont val="Verdana"/>
        <family val="2"/>
      </rPr>
      <t>14.3 SEER2</t>
    </r>
    <r>
      <rPr>
        <sz val="11"/>
        <rFont val="Verdana"/>
        <family val="2"/>
        <scheme val="minor"/>
      </rPr>
      <t xml:space="preserve"> or ≥12 EER</t>
    </r>
  </si>
  <si>
    <t>ES 1.8</t>
  </si>
  <si>
    <r>
      <t xml:space="preserve">Filters are </t>
    </r>
    <r>
      <rPr>
        <sz val="11"/>
        <rFont val="Aptos Narrow"/>
        <family val="2"/>
      </rPr>
      <t>≥ MERV 8</t>
    </r>
  </si>
  <si>
    <t>ES 1.9</t>
  </si>
  <si>
    <t>Complete ENERGY STAR Multifamily New Construction HVAC Design Supplement - Dwellings and Units</t>
  </si>
  <si>
    <t>ES 1.10</t>
  </si>
  <si>
    <t>Heating equipment efficiency:</t>
  </si>
  <si>
    <t>Gas furnace(s) ≥95% AFUE</t>
  </si>
  <si>
    <t>Heat pump(s): Climate Zone 2/3/4 ≥9 HSPF/≥7.65 HSPF2</t>
  </si>
  <si>
    <t>ES 1.11</t>
  </si>
  <si>
    <t xml:space="preserve">Verification of proper refrigerant charge with subcooling deviation ±3°F or superheat deviation ±5°F  </t>
  </si>
  <si>
    <t>ES 1.12</t>
  </si>
  <si>
    <r>
      <t>Cooling equipment ≥16 SEER/</t>
    </r>
    <r>
      <rPr>
        <sz val="11"/>
        <rFont val="Calibri"/>
        <family val="2"/>
      </rPr>
      <t>≥</t>
    </r>
    <r>
      <rPr>
        <sz val="11"/>
        <rFont val="Verdana"/>
        <family val="2"/>
      </rPr>
      <t>15.2 SEER2</t>
    </r>
  </si>
  <si>
    <t>Condenser units are spaced 2 feet apart</t>
  </si>
  <si>
    <t>ES 1.13</t>
  </si>
  <si>
    <t>Variable speed blower</t>
  </si>
  <si>
    <t>ES 1.14</t>
  </si>
  <si>
    <t>Dual-stage compressors</t>
  </si>
  <si>
    <t>ES 1.15</t>
  </si>
  <si>
    <t>Zone control:</t>
  </si>
  <si>
    <t>One system serves multiple zones, with dampers</t>
  </si>
  <si>
    <t>If zoned control, zoned returns or transfer grills between zones</t>
  </si>
  <si>
    <t>ES 1.16</t>
  </si>
  <si>
    <t>Heat pump efficiency &gt;9.0 HSPF; &gt;7.65 HSPF2</t>
  </si>
  <si>
    <t>ES 1.17</t>
  </si>
  <si>
    <t>Ground-source heat pump(s) ≥17 EER</t>
  </si>
  <si>
    <t>ES 1.18</t>
  </si>
  <si>
    <t>ENERGY STAR qualified cooling equipment ≥17 SEER2</t>
  </si>
  <si>
    <t>ES 1.19</t>
  </si>
  <si>
    <t>ENERGY STAR qualified heating equipment:</t>
  </si>
  <si>
    <t>ENERGY STAR qualified furnace(s) ≥95% AFUE</t>
  </si>
  <si>
    <r>
      <t xml:space="preserve">ENERGY STAR qualified heat pump(s): </t>
    </r>
    <r>
      <rPr>
        <sz val="11"/>
        <rFont val="Aptos Narrow"/>
        <family val="2"/>
      </rPr>
      <t>≥</t>
    </r>
    <r>
      <rPr>
        <sz val="11"/>
        <rFont val="Verdana"/>
        <family val="2"/>
        <scheme val="minor"/>
      </rPr>
      <t>9.0 HSPF; &gt;7.65 HSPF2</t>
    </r>
  </si>
  <si>
    <t>ES 1.20</t>
  </si>
  <si>
    <t>Complete ENERGY STAR Multifamily New Construction HVAC Design Supplement - Common Spaces and Central Systems</t>
  </si>
  <si>
    <t>ES 1.21</t>
  </si>
  <si>
    <t>Cooling equipment and/or cooling mode of heat pump equipment sizing:</t>
  </si>
  <si>
    <t>Single-Speed Equipment: 90%-115%</t>
  </si>
  <si>
    <t>Two-Speed Equipment: 90%-120%</t>
  </si>
  <si>
    <t>Variable-Speed Equipment: 90%-125%</t>
  </si>
  <si>
    <r>
      <t>ES 2: DUCTWORK / AIR HANDLER</t>
    </r>
    <r>
      <rPr>
        <sz val="11"/>
        <color indexed="9"/>
        <rFont val="Verdana"/>
        <family val="2"/>
      </rPr>
      <t xml:space="preserve">  </t>
    </r>
  </si>
  <si>
    <t>Seal air handlers and all exposed and/or accessible duct systems with mastic product(s)</t>
  </si>
  <si>
    <t>Code approved solid connector for all new flex-to-flex connections</t>
  </si>
  <si>
    <t xml:space="preserve">Fully duct all supply ductwork and transfers </t>
  </si>
  <si>
    <t>Duct insulation if new or accessible:</t>
  </si>
  <si>
    <t>R-8: Ducts in unconditioned space</t>
  </si>
  <si>
    <t>R-6: Ducts in conditioned space and interstitial space (between floors)</t>
  </si>
  <si>
    <t xml:space="preserve">No ducts in exterior walls or vaulted ceilings and no plenum within 2' of roofline. </t>
  </si>
  <si>
    <t>Locate all air handlers within conditioned space</t>
  </si>
  <si>
    <t>Measured pressure imbalance is ≤6 pa between bedrooms and return</t>
  </si>
  <si>
    <t>ES 2.7</t>
  </si>
  <si>
    <t>Indoor coil protected until interior finishes complete (drywall, paint)</t>
  </si>
  <si>
    <t>No new duct take-offs within 6" of supply plenum cap or supply trunk cap</t>
  </si>
  <si>
    <t>ES 2.9</t>
  </si>
  <si>
    <t>Two piece HVAC boot sealed at metal connection</t>
  </si>
  <si>
    <t>ES 2.10</t>
  </si>
  <si>
    <t>Minimize pressure imbalance ≤3 pa</t>
  </si>
  <si>
    <t>ES 2.11</t>
  </si>
  <si>
    <t>Fully duct all return(s)</t>
  </si>
  <si>
    <t>ES 2.12</t>
  </si>
  <si>
    <t xml:space="preserve">Install rigid duct work or pull all flex ducts with no pinches and support at intervals ≤4’                                                   </t>
  </si>
  <si>
    <t>ES 2.13</t>
  </si>
  <si>
    <t xml:space="preserve">Verify supply and return duct static pressure </t>
  </si>
  <si>
    <t>ES 2.14</t>
  </si>
  <si>
    <t>Measure and balance airflow for each duct run (±20% of design)</t>
  </si>
  <si>
    <t>ES 2.15</t>
  </si>
  <si>
    <t>Install ducts per ACCA Manual D duct design</t>
  </si>
  <si>
    <t>ES 2.16</t>
  </si>
  <si>
    <t>Locate HVAC equipment and all ductwork within conditioned space</t>
  </si>
  <si>
    <t>ES 2.17</t>
  </si>
  <si>
    <t>HVAC system and ductwork is dry and clean</t>
  </si>
  <si>
    <t>ES 2.18</t>
  </si>
  <si>
    <t>Duct design and installation:</t>
  </si>
  <si>
    <t>Rigid metal supply trunk line</t>
  </si>
  <si>
    <t xml:space="preserve">Space all supply duct take-offs ≥6” apart  </t>
  </si>
  <si>
    <t>Install rigid circular duct as supply plenum</t>
  </si>
  <si>
    <t>ES 2.19</t>
  </si>
  <si>
    <t>Duct insulation in unconditioned spaces ≥R-10</t>
  </si>
  <si>
    <t>ES 2.20</t>
  </si>
  <si>
    <t>Return plenum duct take-off free area is 120% of supply plenum duct take-off free area</t>
  </si>
  <si>
    <t>ES 2.21</t>
  </si>
  <si>
    <t>Ductless HVAC equipment:</t>
  </si>
  <si>
    <t>All studio style residential units</t>
  </si>
  <si>
    <t>All residential units with 1 or more bedrooms</t>
  </si>
  <si>
    <t>ES 3: DUCT LEAKAGE TEST RESULTS</t>
  </si>
  <si>
    <t>Test duct leakage based on conditioned floor area (CFA):</t>
  </si>
  <si>
    <t>Leakage to outside ≤6%</t>
  </si>
  <si>
    <t xml:space="preserve">Total leakage ≤6% </t>
  </si>
  <si>
    <t>Leakage to outside ≤4%</t>
  </si>
  <si>
    <t xml:space="preserve">Total leakage ≤4% </t>
  </si>
  <si>
    <t>ES 3.2</t>
  </si>
  <si>
    <t>Test duct leakage based on conditioned floor area (CFA): Leakage to outside ≤3%</t>
  </si>
  <si>
    <t>ES 4: VENTILATION</t>
  </si>
  <si>
    <t>ES 4.0</t>
  </si>
  <si>
    <t>Design and install a whole-unit ventilation system that is based on ASHRAE 62.2-2010 ventilation airflow requirements and the following:</t>
  </si>
  <si>
    <t>Equipment selected may only be a supply/positive pressure or balanced pressure system</t>
  </si>
  <si>
    <t>Include total design ventilation airflow in HVAC load calculations</t>
  </si>
  <si>
    <r>
      <t xml:space="preserve">System must filter outdoor air with MERV </t>
    </r>
    <r>
      <rPr>
        <sz val="11"/>
        <rFont val="Calibri"/>
        <family val="2"/>
      </rPr>
      <t>≥</t>
    </r>
    <r>
      <rPr>
        <sz val="11"/>
        <rFont val="Verdana"/>
        <family val="2"/>
      </rPr>
      <t>6 filter</t>
    </r>
  </si>
  <si>
    <t>ES 4.1</t>
  </si>
  <si>
    <t xml:space="preserve">When installed, fresh air intakes must achieve the following standards: </t>
  </si>
  <si>
    <t>≥10' away from exhaust outlets , vehicle idling zones, parking garages</t>
  </si>
  <si>
    <t>When run to soffit the duct must be extended and affixed through soffit vent</t>
  </si>
  <si>
    <t>Fresh air duct may not be run to the roof</t>
  </si>
  <si>
    <t>Fresh air shutoff may not be controlled by humidistat</t>
  </si>
  <si>
    <t>Install round metal duct material with insulation</t>
  </si>
  <si>
    <t xml:space="preserve">All intakes must be ducted to exterior of building </t>
  </si>
  <si>
    <t>ES 4.2</t>
  </si>
  <si>
    <t>Seal seams of all intake and exhaust ducts with mastic</t>
  </si>
  <si>
    <t>ES 4.3</t>
  </si>
  <si>
    <r>
      <t xml:space="preserve">Install ASHRAE compliant exhaust fans rated at </t>
    </r>
    <r>
      <rPr>
        <sz val="11"/>
        <rFont val="Calibri"/>
        <family val="2"/>
      </rPr>
      <t>≥</t>
    </r>
    <r>
      <rPr>
        <sz val="11"/>
        <rFont val="Verdana"/>
        <family val="2"/>
      </rPr>
      <t>50 cfm</t>
    </r>
    <r>
      <rPr>
        <sz val="11"/>
        <rFont val="Verdana"/>
        <family val="2"/>
        <scheme val="minor"/>
      </rPr>
      <t xml:space="preserve"> in all bathrooms and duct to outside </t>
    </r>
  </si>
  <si>
    <t>ES 4.4</t>
  </si>
  <si>
    <t xml:space="preserve">Gas kitchen range and/or cooktop vented to exterior with ASHRAE compliant ≥100 cfm fan                             </t>
  </si>
  <si>
    <t>ES 4.5</t>
  </si>
  <si>
    <t>Back-draft dampers for kitchen and bathroom exhaust</t>
  </si>
  <si>
    <t>ES 4.6</t>
  </si>
  <si>
    <t>ENERGY STAR certified bathroom exhaust fans</t>
  </si>
  <si>
    <t>ES 4.7</t>
  </si>
  <si>
    <t xml:space="preserve">Duct clothes dryers to outside </t>
  </si>
  <si>
    <t>ES 4.8</t>
  </si>
  <si>
    <t>No power roof vents</t>
  </si>
  <si>
    <t>ES 4.9</t>
  </si>
  <si>
    <t>ENERGY STAR qualified ceiling fans</t>
  </si>
  <si>
    <t>ES 4.10</t>
  </si>
  <si>
    <t>ENERGY STAR bath fans with field verified, measured airflow ≥50 cfm</t>
  </si>
  <si>
    <t xml:space="preserve">Electric kitchen range vented to exterior ≥100 cfm fan                             </t>
  </si>
  <si>
    <t>Verify outdoor air supply ventilation airflow test within 20% of design values</t>
  </si>
  <si>
    <t>Install and label accessible ventilation controls, with override controls for continuously operating ventilation fans</t>
  </si>
  <si>
    <t>Bathroom exhaust fans rated: ≤2 sones</t>
  </si>
  <si>
    <t>Exhaust fan wired with light in bathroom</t>
  </si>
  <si>
    <t>ES 4.16</t>
  </si>
  <si>
    <r>
      <t xml:space="preserve">Replace existing bath fan ductwork with round metal duct material that is insulated </t>
    </r>
    <r>
      <rPr>
        <sz val="11"/>
        <rFont val="Aptos Narrow"/>
        <family val="2"/>
      </rPr>
      <t>≥</t>
    </r>
    <r>
      <rPr>
        <sz val="11"/>
        <rFont val="Verdana"/>
        <family val="2"/>
      </rPr>
      <t>R-6</t>
    </r>
  </si>
  <si>
    <t>ES 4.17</t>
  </si>
  <si>
    <t>Radon construction:</t>
  </si>
  <si>
    <t>Passive, radon/soil gas vent system labeled on each floor</t>
  </si>
  <si>
    <t>Radon test of building prior to occupancy</t>
  </si>
  <si>
    <t>ES 4.18</t>
  </si>
  <si>
    <t>Bathroom exhaust fan ductwork size</t>
  </si>
  <si>
    <t>4 inch ductwork (100%)</t>
  </si>
  <si>
    <t>≥ 6 inch ductwork (100%)</t>
  </si>
  <si>
    <t>ES 4.19</t>
  </si>
  <si>
    <t>Bathroom exhaust fans rated: ≤1 sones</t>
  </si>
  <si>
    <t>ES 4.20</t>
  </si>
  <si>
    <t>Automatic bathroom exhaust fan controls with humidistat or timer</t>
  </si>
  <si>
    <t>ES 4.21</t>
  </si>
  <si>
    <t>Energy recovery ventilator for whole-unit ventilation strategy</t>
  </si>
  <si>
    <t>ES 4.22</t>
  </si>
  <si>
    <t>Dehumidifying ventilation system for whole-unit ventilation strategy</t>
  </si>
  <si>
    <t>ES 4.23</t>
  </si>
  <si>
    <t>Vent storage room(s) to outside</t>
  </si>
  <si>
    <t>ES 5: WATER HEATER</t>
  </si>
  <si>
    <t>ES 5.0</t>
  </si>
  <si>
    <t>No atmospherically vented gas water heaters</t>
  </si>
  <si>
    <t>−</t>
  </si>
  <si>
    <t>ES 5.1</t>
  </si>
  <si>
    <t>Heat trap on all storage water heaters</t>
  </si>
  <si>
    <t>ES 5.2</t>
  </si>
  <si>
    <t xml:space="preserve">Water heater efficiencies*: </t>
  </si>
  <si>
    <t>*Gas water heaters must be direct vent, sealed combustion appliances</t>
  </si>
  <si>
    <t>ES 5.3</t>
  </si>
  <si>
    <t>High efficiency water heater Energy Factor (EF and UEF):</t>
  </si>
  <si>
    <t>ES 5.4</t>
  </si>
  <si>
    <r>
      <t xml:space="preserve">Tankless gas water heater: </t>
    </r>
    <r>
      <rPr>
        <sz val="11"/>
        <rFont val="Aptos Narrow"/>
        <family val="2"/>
      </rPr>
      <t>≥</t>
    </r>
    <r>
      <rPr>
        <sz val="11"/>
        <rFont val="Verdana"/>
        <family val="2"/>
      </rPr>
      <t>0.95 UEF</t>
    </r>
  </si>
  <si>
    <t xml:space="preserve">ES 5.5 </t>
  </si>
  <si>
    <t>High Efficiency water heater:</t>
  </si>
  <si>
    <t>Solar domestic (≥40% annual load based on unit demand)</t>
  </si>
  <si>
    <t>ENERGY STAR qualified heat pump water heater ≥3.0 UEF</t>
  </si>
  <si>
    <t>ES 5.6</t>
  </si>
  <si>
    <t>Hot water pipe insulation ≥R-4 (100%)</t>
  </si>
  <si>
    <t>ES 6: LIGHTING/APPLIANCES</t>
  </si>
  <si>
    <t xml:space="preserve">High-efficacy lighting in ≥90% of all permanent fixtures </t>
  </si>
  <si>
    <t>If installed, ENERGY STAR dishwasher (in residential units and common areas)</t>
  </si>
  <si>
    <t>If installed, ENERGY STAR refrigerator (in residential units and common areas)</t>
  </si>
  <si>
    <t>ES 6.3</t>
  </si>
  <si>
    <t>If installed, ENERGY STAR clothes washer and dryer kit (in residential units and/or communal laundry facility)</t>
  </si>
  <si>
    <t>ES 6.4</t>
  </si>
  <si>
    <t>Residential unit automatic lighting control systems:</t>
  </si>
  <si>
    <t>Light fixture(s) in closets operated by motion sensor or timer</t>
  </si>
  <si>
    <t>Light fixture(s) on patios operated by motion sensor, sunlight sensor, or timer</t>
  </si>
  <si>
    <t>Light fixture(s) at front/primary exterior door operated by sunlight sensor or timer</t>
  </si>
  <si>
    <t>ES 6.5</t>
  </si>
  <si>
    <t>Fixtures and bulbs:</t>
  </si>
  <si>
    <t>ENERGY STAR qualified LED bulbs in all permanently installed fixtures (100%)</t>
  </si>
  <si>
    <t>B,</t>
  </si>
  <si>
    <t xml:space="preserve">LED bulbs in all permanently installed fixtures (100%) </t>
  </si>
  <si>
    <t>ES 7: COMMON AREA LIGHTING/APPLIANCES</t>
  </si>
  <si>
    <t>ES 7.0</t>
  </si>
  <si>
    <t>Common area automatic lighting control systems:</t>
  </si>
  <si>
    <t>Light fixture(s) in stairwells operated by motion sensor or timer</t>
  </si>
  <si>
    <t>Light fixture(s) in common areas operated by motion sensor or timer</t>
  </si>
  <si>
    <t>Light fixture(s) in mechanical rooms and maintenance closets operated by motion sensor or timer</t>
  </si>
  <si>
    <t>Outdoor lighting operated by sunlight sensor or timer</t>
  </si>
  <si>
    <t>ES 7.1</t>
  </si>
  <si>
    <t>Common area fixtures and bulbs:</t>
  </si>
  <si>
    <t>ES 7.2</t>
  </si>
  <si>
    <t>High Efficiency Exterior Lighting:</t>
  </si>
  <si>
    <t>Design to Reach IES guidelines: Lighting For Exterior Environments</t>
  </si>
  <si>
    <t>50% reduction through Advanced Energy Design Guide (ASHRAE/IES)</t>
  </si>
  <si>
    <t>High efficiency exterior lighting: 100% fluorescent and/or LED bulbs</t>
  </si>
  <si>
    <t>ES 7.3</t>
  </si>
  <si>
    <t>High efficiency elevators</t>
  </si>
  <si>
    <t xml:space="preserve">ENERGY EFFICIENT SYSTEMS TOTAL </t>
  </si>
  <si>
    <t>WE 1: INDOOR WATER USE</t>
  </si>
  <si>
    <r>
      <t xml:space="preserve">Unit water pressure </t>
    </r>
    <r>
      <rPr>
        <sz val="11"/>
        <color indexed="8"/>
        <rFont val="Verdana"/>
        <family val="2"/>
      </rPr>
      <t>≤60 psi</t>
    </r>
  </si>
  <si>
    <t>Meet National Energy Policy Act low flow standards for all fixtures</t>
  </si>
  <si>
    <t>Detect no leaks at any water-using fixture, appliance or equipment</t>
  </si>
  <si>
    <t>EPA WaterSense Low-flow fixtures (residential units and common facilities):</t>
  </si>
  <si>
    <t>Toilet (≤1.28 avg. gal/flush)</t>
  </si>
  <si>
    <t>Lavatory faucet and accessories (≤1.5 gpm at 60 psi)</t>
  </si>
  <si>
    <r>
      <t>Showerheads (</t>
    </r>
    <r>
      <rPr>
        <sz val="11"/>
        <color indexed="8"/>
        <rFont val="Verdana"/>
        <family val="2"/>
      </rPr>
      <t>≤1.75 gpm)</t>
    </r>
  </si>
  <si>
    <t>Water-based urinals (≤0.5 gal/flush)</t>
  </si>
  <si>
    <r>
      <t xml:space="preserve">Insulate hot water pipe to </t>
    </r>
    <r>
      <rPr>
        <sz val="11"/>
        <color indexed="8"/>
        <rFont val="Calibri"/>
        <family val="2"/>
      </rPr>
      <t>≥</t>
    </r>
    <r>
      <rPr>
        <sz val="11"/>
        <color theme="1"/>
        <rFont val="Verdana"/>
        <family val="2"/>
      </rPr>
      <t>R-3 for all piping located in unconditioned space</t>
    </r>
  </si>
  <si>
    <t>If installed, water treatment system NSF certified, ≥85% efficient</t>
  </si>
  <si>
    <t>If installed, water softeners certified to NSF/ANSI Standard 44</t>
  </si>
  <si>
    <t>Store ≤0.5 gal of water between water heater and fixture</t>
  </si>
  <si>
    <t>EPA WaterSense labeled fixtures (units and common facilities):</t>
  </si>
  <si>
    <t xml:space="preserve">Select all that apply: </t>
  </si>
  <si>
    <t>Toilet (≤1.1 avg. gal/flush)</t>
  </si>
  <si>
    <r>
      <t>Lavatory faucet/accessories/aerator (</t>
    </r>
    <r>
      <rPr>
        <sz val="11"/>
        <color indexed="8"/>
        <rFont val="Verdana"/>
        <family val="2"/>
      </rPr>
      <t>≤1.0 gpm at 60 psi)</t>
    </r>
  </si>
  <si>
    <t>Showerheads (≤ 1.5 gpm)</t>
  </si>
  <si>
    <t>Kitchen faucets (≤1.0 gpm at 60 psi)</t>
  </si>
  <si>
    <t>WE 1.9</t>
  </si>
  <si>
    <t>Waterless urinals in common areas, all fixtures</t>
  </si>
  <si>
    <t>WE 1.10</t>
  </si>
  <si>
    <t>Greywater system for toilet flushing</t>
  </si>
  <si>
    <t>WE 1.11</t>
  </si>
  <si>
    <t>Rainwater harvest system for toilet flushing</t>
  </si>
  <si>
    <t>WE 1.12</t>
  </si>
  <si>
    <t>Hot water demand ≤0.13 gal of water between loop and fixture and ≤2 gal of water in loop between water heater and furthest fixture</t>
  </si>
  <si>
    <t>WE 1.13</t>
  </si>
  <si>
    <t>Pipe Insulation:</t>
  </si>
  <si>
    <t>All hot water pipes (located in conditioned and unconditioned space) ≥R-3</t>
  </si>
  <si>
    <t>Cold water pipes located in unconditioned space ≥R-3</t>
  </si>
  <si>
    <t>WE 1.14</t>
  </si>
  <si>
    <t>Install leak detection sensors at kitchens, bathroom(s), and laundry in all residential units, or leak monitoring system at main water line to each residential unit.</t>
  </si>
  <si>
    <t>WE 2: OUTDOOR WATER USE</t>
  </si>
  <si>
    <t>Cover all exposed soil with 2"-3" mulch layer</t>
  </si>
  <si>
    <t>Irrigation system:</t>
  </si>
  <si>
    <t>Must have rain sensor shutoff switch</t>
  </si>
  <si>
    <t>Provide operating manual to property management</t>
  </si>
  <si>
    <t>Provide irrigation system layout to property management</t>
  </si>
  <si>
    <t>If installed, ornamental water features must recirculate water and serve beneficial use</t>
  </si>
  <si>
    <t>WE 2.3</t>
  </si>
  <si>
    <t>Install plants to maintain distance ≥2' from home at maturity</t>
  </si>
  <si>
    <t>WE 2.4</t>
  </si>
  <si>
    <t>Landscape design:</t>
  </si>
  <si>
    <t>Use WaterSense water budget tool to design landscape (https://www.epa.gov/watersense/water-budget-tool)</t>
  </si>
  <si>
    <t>Turf ≤40% of landscaped area</t>
  </si>
  <si>
    <t>WE 2.5</t>
  </si>
  <si>
    <t>Vegetate slopes exceeding 25%</t>
  </si>
  <si>
    <t>WE 2.6</t>
  </si>
  <si>
    <r>
      <t>If installed, irrigation system is:   (</t>
    </r>
    <r>
      <rPr>
        <b/>
        <sz val="11"/>
        <rFont val="Verdana"/>
        <family val="2"/>
        <scheme val="minor"/>
      </rPr>
      <t>Maximum 4 points</t>
    </r>
    <r>
      <rPr>
        <sz val="11"/>
        <rFont val="Verdana"/>
        <family val="2"/>
        <scheme val="minor"/>
      </rPr>
      <t>)</t>
    </r>
  </si>
  <si>
    <t>Design, install and audit irrigation system through WaterSense Irrigation Partner, with no leaks</t>
  </si>
  <si>
    <t>Micro-irrigation system (e.g., drip irrigation) includes pressure regulator, filter and flush end assemblies</t>
  </si>
  <si>
    <t>Distribution uniformity ≥65% lower quarter</t>
  </si>
  <si>
    <t xml:space="preserve">Install sprinklers only on turfgrass, pop-up height ≥4" </t>
  </si>
  <si>
    <t>Establish grow-in phase and post landscape seasonal water schedules at irrigation controller</t>
  </si>
  <si>
    <t>WE 2.7</t>
  </si>
  <si>
    <t xml:space="preserve">Drought-tolerant/native landscaping turf and plants                                                                   </t>
  </si>
  <si>
    <t>WE 2.8</t>
  </si>
  <si>
    <t xml:space="preserve">Test and amend soil </t>
  </si>
  <si>
    <t>WE 2.9</t>
  </si>
  <si>
    <r>
      <t>Irrigation: (</t>
    </r>
    <r>
      <rPr>
        <b/>
        <sz val="11"/>
        <rFont val="Verdana"/>
        <family val="2"/>
        <scheme val="minor"/>
      </rPr>
      <t>Maximum 5 points</t>
    </r>
    <r>
      <rPr>
        <sz val="11"/>
        <rFont val="Verdana"/>
        <family val="2"/>
        <scheme val="minor"/>
      </rPr>
      <t>)</t>
    </r>
  </si>
  <si>
    <t>Greywater irrigation system</t>
  </si>
  <si>
    <t>Rainwater irrigation system</t>
  </si>
  <si>
    <t xml:space="preserve">Zone irrigation system for specific water needs in each planting area </t>
  </si>
  <si>
    <t>Provide weather station or soil moisture sensor on irrigation system</t>
  </si>
  <si>
    <t>WE 2.10</t>
  </si>
  <si>
    <t>Timer on exterior water spigots</t>
  </si>
  <si>
    <t xml:space="preserve">WATER EFFICIENCY TOTAL </t>
  </si>
  <si>
    <t>EO 1:  EDUCATION</t>
  </si>
  <si>
    <t xml:space="preserve">Provide property manager with project-specific owner's manual                                                       </t>
  </si>
  <si>
    <t>Label all storm drain or storm inlets to discourage dumping of pollutants</t>
  </si>
  <si>
    <t>Local recycling contact</t>
  </si>
  <si>
    <t>Household hazardous waste resources</t>
  </si>
  <si>
    <t>EO 2:  OPERATIONS AND MANAGEMENT</t>
  </si>
  <si>
    <t>EO 2.0</t>
  </si>
  <si>
    <t>Provide all subcontractors with EarthCraft Multifamily Renovation worksheet</t>
  </si>
  <si>
    <t>E0 2.1</t>
  </si>
  <si>
    <t>Market EarthCraft Multifamily program</t>
  </si>
  <si>
    <t>E0 2.2</t>
  </si>
  <si>
    <t>EarthCraft HVAC training to contractor provided prior to start of project</t>
  </si>
  <si>
    <t>E0 2.3</t>
  </si>
  <si>
    <t>EarthCraft resources provided to leasing office, included on property website</t>
  </si>
  <si>
    <t>EO 2.4</t>
  </si>
  <si>
    <t>EarthCraft training provided to property management prior to completion of certification</t>
  </si>
  <si>
    <t>E0 2.5</t>
  </si>
  <si>
    <t>Environmentally friendly cleaning package for ongoing building maintenance</t>
  </si>
  <si>
    <t>E0 2.6</t>
  </si>
  <si>
    <t>Environmental management and building maintenance guidelines for staff</t>
  </si>
  <si>
    <t>E0 2.7</t>
  </si>
  <si>
    <t>Community Recycling Facility</t>
  </si>
  <si>
    <t>E0 2.8</t>
  </si>
  <si>
    <t>Builder QA Plan</t>
  </si>
  <si>
    <t>EO 3:  THIRD PARTY PROGRAMS</t>
  </si>
  <si>
    <t>Achieve ENERGY STAR Multifamily Certification</t>
  </si>
  <si>
    <t>Achieve ENERGY STAR Zero Energy Ready Certification</t>
  </si>
  <si>
    <t>EO 3.2</t>
  </si>
  <si>
    <t>Achieve Indoor airPLUS certification</t>
  </si>
  <si>
    <t>EO 3.3</t>
  </si>
  <si>
    <t>Achieve WaterSense New Homes certification</t>
  </si>
  <si>
    <t>EO 3.4</t>
  </si>
  <si>
    <t>Enroll in BIT Building program for property operations and maintenance for minimum one year</t>
  </si>
  <si>
    <t>EO 3.5</t>
  </si>
  <si>
    <t>Achieve EarthCraft Light Commercial certification for separate Community Center building</t>
  </si>
  <si>
    <t xml:space="preserve">EDUCATION AND OPERATIONS TOTAL </t>
  </si>
  <si>
    <t>INNOVATION (INV)</t>
  </si>
  <si>
    <t>On-site fuel cell or co-generation system</t>
  </si>
  <si>
    <t>Solar electric system (10% of project requirements)</t>
  </si>
  <si>
    <t>Common areas use solar electric system (80% of demand)</t>
  </si>
  <si>
    <t>IN 1.4</t>
  </si>
  <si>
    <t>Housing Affordability:</t>
  </si>
  <si>
    <t>≥20% total units</t>
  </si>
  <si>
    <t>≥50% total units</t>
  </si>
  <si>
    <t>IN 1.5</t>
  </si>
  <si>
    <t>Developer submits 12 months of pre-renovation energy data</t>
  </si>
  <si>
    <t>IN 1.6</t>
  </si>
  <si>
    <t xml:space="preserve">Project specific innovation points: builder submits specifications for innovative products or design features to EarthCraft prior to construction completion </t>
  </si>
  <si>
    <t>TBD</t>
  </si>
  <si>
    <t xml:space="preserve">INNOVATION TOTAL </t>
  </si>
  <si>
    <t>WORKSHEET TOTAL</t>
  </si>
  <si>
    <t>CERTIFICATION LEVEL</t>
  </si>
  <si>
    <t>RENOVATIONS WITH ADDITIONS SUPPLEMENT</t>
  </si>
  <si>
    <t>Renovation projects with new construction additions must use this check list in addition to the project Worksheet tab for all requirements at the Certified, Gold and/or Platinum levels. Additions must meet the applicable minimum requirements from the Worksheet tab. Projects must also comply with all additions requirements of this Supplement where applicable. Points taken for measures in the project Worksheet tab must also be installed/implemented in additions.</t>
  </si>
  <si>
    <t>RE 1: RESOURCE EFFICIENT DESIGN</t>
  </si>
  <si>
    <t>RE 1.0</t>
  </si>
  <si>
    <t>Limit framing at all windows and doors</t>
  </si>
  <si>
    <t>Advanced Framing:</t>
  </si>
  <si>
    <t>2-stud corners where structurally feasible</t>
  </si>
  <si>
    <t>Ladder T-walls where structurally feasible</t>
  </si>
  <si>
    <t>Size headers for loads (non-structural headers in non-load bearing walls)</t>
  </si>
  <si>
    <t>Average floor area of unit:</t>
  </si>
  <si>
    <t>&lt; 800 square feet</t>
  </si>
  <si>
    <t>800-1100 square feet</t>
  </si>
  <si>
    <t>Floor joists are 24" on center  (≥80%)</t>
  </si>
  <si>
    <t>Non-load bearing wall studs are 24" on center</t>
  </si>
  <si>
    <t>RE 2: ADVANCED FRAMING PRODUCTS</t>
  </si>
  <si>
    <t>Precast insulated foundation walls (≥90%)</t>
  </si>
  <si>
    <t>Insulated concrete forms or precast autoclaved aerated concrete (≥90%):</t>
  </si>
  <si>
    <t>Foundation walls</t>
  </si>
  <si>
    <t>Exterior walls</t>
  </si>
  <si>
    <t>Engineered wall framing (≥90%)</t>
  </si>
  <si>
    <t>Deliver panelized construction or SIPs to the site pre-framed (≥90%):</t>
  </si>
  <si>
    <t>Floors</t>
  </si>
  <si>
    <t>Roof</t>
  </si>
  <si>
    <t>RE 2.4</t>
  </si>
  <si>
    <t>All new residences are modular construction</t>
  </si>
  <si>
    <t>RE 2.5</t>
  </si>
  <si>
    <t>Structural headers are steel or engineered wood (≥90%)</t>
  </si>
  <si>
    <t>RE 3: LOCAL, RECYCLED AND/OR NATURAL CONTENT MATERIALS</t>
  </si>
  <si>
    <t>RE 3.0</t>
  </si>
  <si>
    <t>Use recycled concrete or alternate material as aggregate in foundation</t>
  </si>
  <si>
    <t>RE 3.1</t>
  </si>
  <si>
    <t>Replace ≥25% of cement in concrete with fly ash or slag:</t>
  </si>
  <si>
    <t>Slab and/or foundation walls (100%)</t>
  </si>
  <si>
    <t>Exterior cladding and trim (≥75%)</t>
  </si>
  <si>
    <t>DU 1: DURABILITY AND MOISTURE MANAGEMENT</t>
  </si>
  <si>
    <t>All roof valleys direct water away from walls, dormers, chimneys, etc.</t>
  </si>
  <si>
    <t>Install termite mesh system</t>
  </si>
  <si>
    <t>All entrance doors have overhang ≥3' depth</t>
  </si>
  <si>
    <t>Gravel bed beneath sub-grade slabs, on grade slabs, or raised slabs</t>
  </si>
  <si>
    <t>100% coverage of ≥6mil vapor barrier beneath all slabs</t>
  </si>
  <si>
    <t>Foundation drain on top of sub-grade footing</t>
  </si>
  <si>
    <t>Patio slabs, walks and driveways sloped ≥1/4” per 1’ away from building for ≥10’ or to the edge of the surface, whichever is less</t>
  </si>
  <si>
    <t>Final site grade sloped ≥1/2“ per 1’ away from building for ≥10’ or to the edge of the site, whichever is less</t>
  </si>
  <si>
    <t>Capillary break between foundation and framing at exterior walls</t>
  </si>
  <si>
    <t>Do not install wet or water-damaged building materials</t>
  </si>
  <si>
    <t>Vapor barriers installed only under slab(s) and/or in crawlspace(s)</t>
  </si>
  <si>
    <t>Foundation drain at outside perimeter edge of footing surrounded with 6" clean gravel and fabric filter</t>
  </si>
  <si>
    <t xml:space="preserve">Capillary break: </t>
  </si>
  <si>
    <t>Between footing and foundation</t>
  </si>
  <si>
    <t>Between foundation and framing for all walls</t>
  </si>
  <si>
    <t>Seal all new air handlers and newly installed duct systems with mastic product(s)</t>
  </si>
  <si>
    <t>Code approved solid connector for all flex-to-flex connections</t>
  </si>
  <si>
    <t>REQUIRED AT ALL LEVELS FOR NEW DUCTWORK SYSTEMS</t>
  </si>
  <si>
    <t>ES 3.0</t>
  </si>
  <si>
    <t>Test duct leakage on new HVAC systems (equipment and ductwork) based on floor area served:</t>
  </si>
  <si>
    <t xml:space="preserve">Leakage to outside ≤3%     </t>
  </si>
  <si>
    <t>Total leakage ≤6% at final</t>
  </si>
  <si>
    <t>REQUIRED AT PLATINUM, OPTIONAL AT CERTIFIED &amp; GOLD FOR NEW DUCTWORK SYSTEMS</t>
  </si>
  <si>
    <t>ES 3.1</t>
  </si>
  <si>
    <t>Test duct leakage based on floor area served:</t>
  </si>
  <si>
    <t xml:space="preserve">Leakage to outside ≤2%   </t>
  </si>
  <si>
    <t>Total leakage ≤4%</t>
  </si>
  <si>
    <t>Additions Checklist Totals</t>
  </si>
  <si>
    <t>Building:</t>
  </si>
  <si>
    <t>Notes:</t>
  </si>
  <si>
    <t>Unit Number:</t>
  </si>
  <si>
    <t>New Unit Number:</t>
  </si>
  <si>
    <r>
      <t>Floor Area (ft</t>
    </r>
    <r>
      <rPr>
        <vertAlign val="superscript"/>
        <sz val="11"/>
        <color theme="1"/>
        <rFont val="Calibri"/>
        <family val="2"/>
      </rPr>
      <t>2</t>
    </r>
    <r>
      <rPr>
        <sz val="11"/>
        <color indexed="8"/>
        <rFont val="Calibri"/>
        <family val="2"/>
      </rPr>
      <t>):</t>
    </r>
  </si>
  <si>
    <r>
      <t>Envelope Area (ft</t>
    </r>
    <r>
      <rPr>
        <vertAlign val="superscript"/>
        <sz val="11"/>
        <color theme="1"/>
        <rFont val="Calibri"/>
        <family val="2"/>
      </rPr>
      <t>2</t>
    </r>
    <r>
      <rPr>
        <sz val="11"/>
        <color indexed="8"/>
        <rFont val="Calibri"/>
        <family val="2"/>
      </rPr>
      <t>):</t>
    </r>
  </si>
  <si>
    <r>
      <t>Volume (ft</t>
    </r>
    <r>
      <rPr>
        <vertAlign val="superscript"/>
        <sz val="11"/>
        <color theme="1"/>
        <rFont val="Calibri"/>
        <family val="2"/>
      </rPr>
      <t>3</t>
    </r>
    <r>
      <rPr>
        <sz val="11"/>
        <color indexed="8"/>
        <rFont val="Calibri"/>
        <family val="2"/>
      </rPr>
      <t>):</t>
    </r>
  </si>
  <si>
    <t>Test In Date:</t>
  </si>
  <si>
    <t>Test Out Date:</t>
  </si>
  <si>
    <t>Pre-Renovation Test Results:</t>
  </si>
  <si>
    <t>Envelope Leakage</t>
  </si>
  <si>
    <t>ACH50</t>
  </si>
  <si>
    <t>ELR</t>
  </si>
  <si>
    <t>Test Type:</t>
  </si>
  <si>
    <r>
      <t>CFM</t>
    </r>
    <r>
      <rPr>
        <vertAlign val="subscript"/>
        <sz val="11"/>
        <color theme="1"/>
        <rFont val="Calibri"/>
        <family val="2"/>
      </rPr>
      <t>50</t>
    </r>
    <r>
      <rPr>
        <sz val="11"/>
        <color indexed="8"/>
        <rFont val="Calibri"/>
        <family val="2"/>
      </rPr>
      <t>:</t>
    </r>
  </si>
  <si>
    <t>HVAC Leakage</t>
  </si>
  <si>
    <t>Percent Total Leakage</t>
  </si>
  <si>
    <r>
      <t>Total Leakage CFM</t>
    </r>
    <r>
      <rPr>
        <vertAlign val="subscript"/>
        <sz val="11"/>
        <color theme="1"/>
        <rFont val="Calibri"/>
        <family val="2"/>
      </rPr>
      <t>25</t>
    </r>
    <r>
      <rPr>
        <sz val="11"/>
        <color indexed="8"/>
        <rFont val="Calibri"/>
        <family val="2"/>
      </rPr>
      <t>:</t>
    </r>
  </si>
  <si>
    <t>Percent Leakage to Outside</t>
  </si>
  <si>
    <r>
      <t>Leakage to Outside CFM</t>
    </r>
    <r>
      <rPr>
        <vertAlign val="subscript"/>
        <sz val="11"/>
        <color theme="1"/>
        <rFont val="Calibri"/>
        <family val="2"/>
      </rPr>
      <t>25</t>
    </r>
    <r>
      <rPr>
        <sz val="11"/>
        <color indexed="8"/>
        <rFont val="Calibri"/>
        <family val="2"/>
      </rPr>
      <t>:</t>
    </r>
  </si>
  <si>
    <t>Final Inspection Test Results:</t>
  </si>
  <si>
    <t>Percent Reduction:</t>
  </si>
  <si>
    <t>ASHRAE Whole Building Ventilation Type</t>
  </si>
  <si>
    <t>ASHRAE 62.2-2010 Ventilation CFM:</t>
  </si>
  <si>
    <t>Exhaust Fan CFM</t>
  </si>
  <si>
    <t>Single-point</t>
  </si>
  <si>
    <t>Bathroom # 1</t>
  </si>
  <si>
    <t>Multi-point</t>
  </si>
  <si>
    <t>Bathroom # 2</t>
  </si>
  <si>
    <t>Bathroom # 3</t>
  </si>
  <si>
    <t>Kitchen</t>
  </si>
  <si>
    <t>Room Pressures</t>
  </si>
  <si>
    <t>Supply</t>
  </si>
  <si>
    <t>Room # 1</t>
  </si>
  <si>
    <t>Balanced</t>
  </si>
  <si>
    <t>Room # 2</t>
  </si>
  <si>
    <t>Room # 3</t>
  </si>
  <si>
    <t>Room # 4</t>
  </si>
  <si>
    <t>Room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</si>
</sst>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quot;IAQ &quot;#.00"/>
    <numFmt numFmtId="165" formatCode="&quot;WE &quot;#.00"/>
    <numFmt numFmtId="166" formatCode="&quot;BM &quot;#.00"/>
    <numFmt numFmtId="167" formatCode="&quot;BE &quot;#.00.0"/>
    <numFmt numFmtId="168" formatCode="&quot;BE &quot;#.00"/>
    <numFmt numFmtId="169" formatCode="&quot;RE &quot;#.0"/>
    <numFmt numFmtId="170" formatCode="#."/>
    <numFmt numFmtId="171" formatCode="&quot;CW &quot;#.00"/>
    <numFmt numFmtId="172" formatCode="&quot;BE &quot;#0.0"/>
    <numFmt numFmtId="173" formatCode="&quot;BE &quot;#.0"/>
    <numFmt numFmtId="174" formatCode="&quot;IAQ &quot;#.0"/>
    <numFmt numFmtId="175" formatCode="&quot;WE&quot;\ #.0"/>
    <numFmt numFmtId="176" formatCode="&quot;WE &quot;#.0"/>
    <numFmt numFmtId="177" formatCode="&quot;SP &quot;#0.0"/>
    <numFmt numFmtId="178" formatCode="&quot;SP &quot;#0.00"/>
    <numFmt numFmtId="179" formatCode="&quot;BS &quot;#.0"/>
    <numFmt numFmtId="180" formatCode="&quot;BS &quot;#.00"/>
    <numFmt numFmtId="181" formatCode="&quot;EO &quot;#.0"/>
    <numFmt numFmtId="182" formatCode="&quot;DU &quot;#0.0"/>
    <numFmt numFmtId="183" formatCode="&quot;CW &quot;#0.0"/>
    <numFmt numFmtId="184" formatCode="&quot;DU &quot;#0.00"/>
    <numFmt numFmtId="185" formatCode="&quot;ES &quot;#.0"/>
    <numFmt numFmtId="186" formatCode="&quot;ES &quot;#.00"/>
    <numFmt numFmtId="187" formatCode="[$$-409]#,##0.00;[Red]&quot;-&quot;[$$-409]#,##0.00"/>
    <numFmt numFmtId="188" formatCode="&quot;IN &quot;#.0"/>
    <numFmt numFmtId="189" formatCode="0.0"/>
    <numFmt numFmtId="190" formatCode="m/d/yy;@"/>
    <numFmt numFmtId="191" formatCode="&quot;BE &quot;#0.00"/>
  </numFmts>
  <fonts count="71">
    <font>
      <sz val="11"/>
      <color indexed="8"/>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sz val="12"/>
      <color indexed="9"/>
      <name val="Arial"/>
      <family val="2"/>
    </font>
    <font>
      <b/>
      <sz val="11"/>
      <name val="Arial"/>
      <family val="2"/>
    </font>
    <font>
      <sz val="9"/>
      <name val="Verdana"/>
      <family val="2"/>
    </font>
    <font>
      <sz val="10"/>
      <name val="Arial"/>
      <family val="2"/>
    </font>
    <font>
      <u/>
      <sz val="10"/>
      <color indexed="12"/>
      <name val="Arial"/>
      <family val="2"/>
    </font>
    <font>
      <sz val="8"/>
      <name val="Verdana"/>
      <family val="2"/>
    </font>
    <font>
      <sz val="9"/>
      <name val="Calibri"/>
      <family val="2"/>
    </font>
    <font>
      <b/>
      <sz val="11"/>
      <color indexed="9"/>
      <name val="Verdana"/>
      <family val="2"/>
    </font>
    <font>
      <b/>
      <sz val="10"/>
      <color indexed="9"/>
      <name val="Verdana"/>
      <family val="2"/>
    </font>
    <font>
      <sz val="10"/>
      <color indexed="8"/>
      <name val="Verdana"/>
      <family val="2"/>
    </font>
    <font>
      <b/>
      <sz val="10"/>
      <color indexed="8"/>
      <name val="Verdana"/>
      <family val="2"/>
    </font>
    <font>
      <sz val="11"/>
      <color indexed="8"/>
      <name val="Calibri"/>
      <family val="2"/>
    </font>
    <font>
      <b/>
      <i/>
      <sz val="16"/>
      <color indexed="8"/>
      <name val="Arial"/>
      <family val="2"/>
    </font>
    <font>
      <sz val="11"/>
      <color indexed="8"/>
      <name val="Arial"/>
      <family val="2"/>
    </font>
    <font>
      <sz val="11"/>
      <color theme="1"/>
      <name val="Verdana"/>
      <family val="2"/>
      <scheme val="minor"/>
    </font>
    <font>
      <b/>
      <i/>
      <u/>
      <sz val="11"/>
      <color indexed="8"/>
      <name val="Arial"/>
      <family val="2"/>
    </font>
    <font>
      <b/>
      <sz val="9"/>
      <color indexed="8"/>
      <name val="Verdana"/>
      <family val="2"/>
    </font>
    <font>
      <sz val="9"/>
      <color theme="1"/>
      <name val="Verdana"/>
      <family val="2"/>
      <scheme val="major"/>
    </font>
    <font>
      <sz val="11"/>
      <color indexed="9"/>
      <name val="Calibri"/>
      <family val="2"/>
    </font>
    <font>
      <b/>
      <sz val="11"/>
      <color indexed="8"/>
      <name val="Verdana"/>
      <family val="2"/>
    </font>
    <font>
      <sz val="9"/>
      <color theme="1"/>
      <name val="Verdana"/>
      <family val="2"/>
      <scheme val="minor"/>
    </font>
    <font>
      <sz val="9"/>
      <color indexed="8"/>
      <name val="Wingdings"/>
      <charset val="2"/>
    </font>
    <font>
      <sz val="9"/>
      <name val="Verdana"/>
      <family val="2"/>
      <scheme val="major"/>
    </font>
    <font>
      <sz val="11"/>
      <name val="Calibri"/>
      <family val="2"/>
    </font>
    <font>
      <b/>
      <sz val="9"/>
      <color theme="1"/>
      <name val="Verdana"/>
      <family val="2"/>
      <scheme val="major"/>
    </font>
    <font>
      <b/>
      <sz val="11"/>
      <color indexed="8"/>
      <name val="Calibri"/>
      <family val="2"/>
    </font>
    <font>
      <sz val="11"/>
      <color indexed="8"/>
      <name val="Calibri"/>
      <family val="2"/>
    </font>
    <font>
      <sz val="11"/>
      <color rgb="FFFF0000"/>
      <name val="Verdana"/>
      <family val="2"/>
      <scheme val="minor"/>
    </font>
    <font>
      <b/>
      <sz val="11"/>
      <color theme="1"/>
      <name val="Verdana"/>
      <family val="2"/>
      <scheme val="minor"/>
    </font>
    <font>
      <sz val="11"/>
      <color theme="0"/>
      <name val="Verdana"/>
      <family val="2"/>
      <scheme val="minor"/>
    </font>
    <font>
      <sz val="11"/>
      <color indexed="8"/>
      <name val="Verdana"/>
      <family val="2"/>
    </font>
    <font>
      <sz val="11"/>
      <color theme="1"/>
      <name val="Verdana"/>
      <family val="2"/>
      <scheme val="major"/>
    </font>
    <font>
      <b/>
      <sz val="11"/>
      <color theme="1"/>
      <name val="Verdana"/>
      <family val="2"/>
      <scheme val="major"/>
    </font>
    <font>
      <sz val="11"/>
      <name val="Verdana"/>
      <family val="2"/>
    </font>
    <font>
      <b/>
      <sz val="11"/>
      <name val="Verdana"/>
      <family val="2"/>
    </font>
    <font>
      <b/>
      <u/>
      <sz val="11"/>
      <color indexed="9"/>
      <name val="Verdana"/>
      <family val="2"/>
    </font>
    <font>
      <sz val="11"/>
      <name val="Arial"/>
      <family val="2"/>
    </font>
    <font>
      <sz val="11"/>
      <name val="Verdana"/>
      <family val="2"/>
      <scheme val="major"/>
    </font>
    <font>
      <sz val="11"/>
      <color indexed="63"/>
      <name val="Verdana"/>
      <family val="2"/>
    </font>
    <font>
      <b/>
      <sz val="11"/>
      <color indexed="63"/>
      <name val="Verdana"/>
      <family val="2"/>
    </font>
    <font>
      <sz val="11"/>
      <color indexed="9"/>
      <name val="Verdana"/>
      <family val="2"/>
    </font>
    <font>
      <sz val="11"/>
      <color theme="0"/>
      <name val="Verdana"/>
      <family val="2"/>
      <scheme val="major"/>
    </font>
    <font>
      <sz val="11"/>
      <name val="Verdana"/>
      <family val="2"/>
      <scheme val="minor"/>
    </font>
    <font>
      <sz val="11"/>
      <color theme="1"/>
      <name val="Verdana"/>
      <family val="2"/>
    </font>
    <font>
      <i/>
      <sz val="11"/>
      <name val="Verdana"/>
      <family val="2"/>
    </font>
    <font>
      <i/>
      <sz val="11"/>
      <name val="Verdana"/>
      <family val="2"/>
      <scheme val="major"/>
    </font>
    <font>
      <b/>
      <sz val="11"/>
      <color theme="0"/>
      <name val="Verdana"/>
      <family val="2"/>
    </font>
    <font>
      <b/>
      <sz val="9"/>
      <name val="Verdana"/>
      <family val="2"/>
      <scheme val="major"/>
    </font>
    <font>
      <sz val="11"/>
      <color rgb="FF000000"/>
      <name val="Verdana"/>
      <family val="2"/>
    </font>
    <font>
      <b/>
      <sz val="11"/>
      <name val="Verdana"/>
      <family val="2"/>
      <scheme val="minor"/>
    </font>
    <font>
      <sz val="11"/>
      <name val="Aptos Narrow"/>
      <family val="2"/>
    </font>
    <font>
      <sz val="11"/>
      <color indexed="63"/>
      <name val="Verdana"/>
      <family val="2"/>
      <scheme val="minor"/>
    </font>
    <font>
      <sz val="12"/>
      <name val="Aptos Narrow"/>
      <family val="2"/>
    </font>
    <font>
      <b/>
      <sz val="11"/>
      <color indexed="63"/>
      <name val="Verdana"/>
      <family val="2"/>
      <scheme val="minor"/>
    </font>
    <font>
      <b/>
      <sz val="11"/>
      <color theme="0"/>
      <name val="Verdana"/>
      <family val="2"/>
      <scheme val="minor"/>
    </font>
    <font>
      <b/>
      <sz val="11"/>
      <color indexed="9"/>
      <name val="Verdana"/>
      <family val="2"/>
      <scheme val="minor"/>
    </font>
    <font>
      <b/>
      <sz val="11"/>
      <color indexed="63"/>
      <name val="Verdana"/>
      <family val="2"/>
      <scheme val="major"/>
    </font>
    <font>
      <vertAlign val="superscript"/>
      <sz val="11"/>
      <color theme="1"/>
      <name val="Calibri"/>
      <family val="2"/>
    </font>
    <font>
      <b/>
      <sz val="11"/>
      <color theme="1"/>
      <name val="Calibri"/>
      <family val="2"/>
    </font>
    <font>
      <vertAlign val="subscript"/>
      <sz val="11"/>
      <color theme="1"/>
      <name val="Calibri"/>
      <family val="2"/>
    </font>
    <font>
      <sz val="11"/>
      <color theme="0"/>
      <name val="Calibri"/>
      <family val="2"/>
    </font>
    <font>
      <b/>
      <sz val="12"/>
      <color indexed="8"/>
      <name val="Calibri"/>
      <family val="2"/>
    </font>
  </fonts>
  <fills count="33">
    <fill>
      <patternFill patternType="none"/>
    </fill>
    <fill>
      <patternFill patternType="gray125"/>
    </fill>
    <fill>
      <patternFill patternType="lightTrellis"/>
    </fill>
    <fill>
      <patternFill patternType="solid">
        <fgColor indexed="22"/>
        <bgColor indexed="64"/>
      </patternFill>
    </fill>
    <fill>
      <patternFill patternType="solid">
        <fgColor indexed="22"/>
        <bgColor indexed="44"/>
      </patternFill>
    </fill>
    <fill>
      <patternFill patternType="solid">
        <fgColor indexed="63"/>
        <bgColor indexed="64"/>
      </patternFill>
    </fill>
    <fill>
      <patternFill patternType="solid">
        <fgColor indexed="63"/>
        <bgColor indexed="59"/>
      </patternFill>
    </fill>
    <fill>
      <patternFill patternType="solid">
        <fgColor indexed="8"/>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44"/>
      </patternFill>
    </fill>
    <fill>
      <patternFill patternType="solid">
        <fgColor theme="6"/>
        <bgColor indexed="58"/>
      </patternFill>
    </fill>
    <fill>
      <patternFill patternType="solid">
        <fgColor theme="5" tint="0.79998168889431442"/>
        <bgColor indexed="64"/>
      </patternFill>
    </fill>
    <fill>
      <patternFill patternType="solid">
        <fgColor theme="6" tint="0.79998168889431442"/>
        <bgColor indexed="4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2F2F2"/>
        <bgColor indexed="64"/>
      </patternFill>
    </fill>
    <fill>
      <patternFill patternType="solid">
        <fgColor rgb="FFA568D2"/>
        <bgColor indexed="64"/>
      </patternFill>
    </fill>
    <fill>
      <patternFill patternType="solid">
        <fgColor rgb="FFF5E600"/>
        <bgColor indexed="64"/>
      </patternFill>
    </fill>
    <fill>
      <patternFill patternType="solid">
        <fgColor rgb="FF6D6E71"/>
        <bgColor indexed="58"/>
      </patternFill>
    </fill>
    <fill>
      <patternFill patternType="solid">
        <fgColor rgb="FF6D6E71"/>
        <bgColor indexed="64"/>
      </patternFill>
    </fill>
    <fill>
      <patternFill patternType="solid">
        <fgColor rgb="FF6CC04A"/>
        <bgColor indexed="64"/>
      </patternFill>
    </fill>
    <fill>
      <patternFill patternType="solid">
        <fgColor rgb="FF00ACC8"/>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CDA349"/>
        <bgColor indexed="64"/>
      </patternFill>
    </fill>
    <fill>
      <patternFill patternType="solid">
        <fgColor theme="1"/>
        <bgColor indexed="58"/>
      </patternFill>
    </fill>
    <fill>
      <patternFill patternType="solid">
        <fgColor theme="3" tint="0.79998168889431442"/>
        <bgColor indexed="64"/>
      </patternFill>
    </fill>
    <fill>
      <patternFill patternType="solid">
        <fgColor theme="7" tint="0.79998168889431442"/>
        <bgColor indexed="64"/>
      </patternFill>
    </fill>
  </fills>
  <borders count="76">
    <border>
      <left/>
      <right/>
      <top/>
      <bottom/>
      <diagonal/>
    </border>
    <border>
      <left/>
      <right/>
      <top style="thick">
        <color indexed="64"/>
      </top>
      <bottom style="thick">
        <color indexed="64"/>
      </bottom>
      <diagonal/>
    </border>
    <border>
      <left/>
      <right/>
      <top style="thick">
        <color indexed="8"/>
      </top>
      <bottom style="thick">
        <color indexed="8"/>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2">
    <xf numFmtId="0" fontId="0" fillId="0" borderId="0"/>
    <xf numFmtId="0" fontId="8" fillId="0" borderId="0">
      <alignment horizontal="left" indent="1"/>
    </xf>
    <xf numFmtId="0" fontId="12" fillId="0" borderId="0">
      <alignment horizontal="left" indent="1"/>
    </xf>
    <xf numFmtId="0" fontId="8" fillId="0" borderId="0">
      <alignment horizontal="left" indent="1"/>
    </xf>
    <xf numFmtId="0" fontId="8" fillId="0" borderId="0">
      <alignment horizontal="left" indent="1"/>
    </xf>
    <xf numFmtId="0" fontId="8" fillId="0" borderId="0">
      <alignment horizontal="left" indent="1"/>
    </xf>
    <xf numFmtId="0" fontId="20" fillId="8" borderId="0" applyNumberFormat="0" applyBorder="0" applyAlignment="0" applyProtection="0">
      <alignment vertical="top"/>
      <protection locked="0"/>
    </xf>
    <xf numFmtId="0" fontId="21" fillId="0" borderId="0">
      <alignment horizontal="center"/>
    </xf>
    <xf numFmtId="0" fontId="21" fillId="0" borderId="0">
      <alignment horizontal="center" textRotation="90"/>
    </xf>
    <xf numFmtId="0" fontId="20" fillId="9" borderId="0" applyNumberFormat="0" applyBorder="0" applyAlignment="0" applyProtection="0">
      <alignment vertical="top"/>
      <protection locked="0"/>
    </xf>
    <xf numFmtId="0" fontId="13" fillId="0" borderId="0" applyNumberFormat="0" applyFill="0" applyBorder="0" applyAlignment="0" applyProtection="0">
      <alignment vertical="top"/>
      <protection locked="0"/>
    </xf>
    <xf numFmtId="0" fontId="8" fillId="0" borderId="0"/>
    <xf numFmtId="0" fontId="22" fillId="0" borderId="0"/>
    <xf numFmtId="0" fontId="12" fillId="0" borderId="0"/>
    <xf numFmtId="0" fontId="8" fillId="0" borderId="0"/>
    <xf numFmtId="0" fontId="8" fillId="2" borderId="0"/>
    <xf numFmtId="0" fontId="8" fillId="2" borderId="0"/>
    <xf numFmtId="0" fontId="23" fillId="0" borderId="0"/>
    <xf numFmtId="0" fontId="8" fillId="0" borderId="0"/>
    <xf numFmtId="0" fontId="8" fillId="0" borderId="0"/>
    <xf numFmtId="9" fontId="23" fillId="0" borderId="0" applyFont="0" applyFill="0" applyBorder="0" applyAlignment="0" applyProtection="0"/>
    <xf numFmtId="0" fontId="24" fillId="0" borderId="0"/>
    <xf numFmtId="187" fontId="24" fillId="0" borderId="0"/>
    <xf numFmtId="0" fontId="10" fillId="3" borderId="1" applyFont="0" applyAlignment="0"/>
    <xf numFmtId="0" fontId="8" fillId="4" borderId="2" applyFont="0" applyAlignment="0"/>
    <xf numFmtId="0" fontId="10" fillId="3" borderId="1" applyFont="0" applyAlignment="0"/>
    <xf numFmtId="0" fontId="8" fillId="4" borderId="2" applyFont="0" applyAlignment="0"/>
    <xf numFmtId="0" fontId="9" fillId="5" borderId="0">
      <alignment horizontal="left" indent="1"/>
    </xf>
    <xf numFmtId="0" fontId="9" fillId="6" borderId="0">
      <alignment horizontal="left" indent="1"/>
    </xf>
    <xf numFmtId="0" fontId="9" fillId="5" borderId="0">
      <alignment horizontal="left" indent="1"/>
    </xf>
    <xf numFmtId="0" fontId="35" fillId="0" borderId="0"/>
    <xf numFmtId="9" fontId="20" fillId="0" borderId="0" applyFont="0" applyFill="0" applyBorder="0" applyAlignment="0" applyProtection="0"/>
  </cellStyleXfs>
  <cellXfs count="1202">
    <xf numFmtId="0" fontId="0" fillId="0" borderId="0" xfId="0"/>
    <xf numFmtId="0" fontId="28" fillId="0" borderId="18" xfId="0" applyFont="1" applyBorder="1" applyAlignment="1">
      <alignment horizontal="left" vertical="top"/>
    </xf>
    <xf numFmtId="0" fontId="28" fillId="0" borderId="0" xfId="0" applyFont="1" applyAlignment="1">
      <alignment horizontal="left" vertical="top"/>
    </xf>
    <xf numFmtId="0" fontId="29" fillId="0" borderId="0" xfId="0" applyFont="1"/>
    <xf numFmtId="0" fontId="29" fillId="0" borderId="37" xfId="0" applyFont="1" applyBorder="1"/>
    <xf numFmtId="0" fontId="29" fillId="0" borderId="18" xfId="0" applyFont="1" applyBorder="1"/>
    <xf numFmtId="0" fontId="29" fillId="0" borderId="18" xfId="0" applyFont="1" applyBorder="1" applyAlignment="1">
      <alignment horizontal="left" vertical="top"/>
    </xf>
    <xf numFmtId="0" fontId="29" fillId="0" borderId="0" xfId="0" applyFont="1" applyAlignment="1">
      <alignment horizontal="left" vertical="top"/>
    </xf>
    <xf numFmtId="0" fontId="30" fillId="0" borderId="0" xfId="0" applyFont="1" applyAlignment="1">
      <alignment horizontal="left" vertical="top"/>
    </xf>
    <xf numFmtId="0" fontId="11" fillId="0" borderId="0" xfId="1" applyFont="1" applyAlignment="1">
      <alignment horizontal="left" vertical="top"/>
    </xf>
    <xf numFmtId="0" fontId="29" fillId="0" borderId="0" xfId="0" applyFont="1" applyAlignment="1">
      <alignment horizontal="center" vertical="center"/>
    </xf>
    <xf numFmtId="0" fontId="29" fillId="0" borderId="13" xfId="0" applyFont="1" applyBorder="1"/>
    <xf numFmtId="0" fontId="29" fillId="15" borderId="8" xfId="0" applyFont="1" applyFill="1" applyBorder="1" applyAlignment="1">
      <alignment horizontal="center" vertical="center"/>
    </xf>
    <xf numFmtId="0" fontId="29" fillId="16" borderId="8" xfId="0" applyFont="1" applyFill="1" applyBorder="1" applyAlignment="1">
      <alignment horizontal="center" vertical="center"/>
    </xf>
    <xf numFmtId="0" fontId="29" fillId="17" borderId="8" xfId="0" applyFont="1" applyFill="1" applyBorder="1" applyAlignment="1">
      <alignment horizontal="center" vertical="center"/>
    </xf>
    <xf numFmtId="0" fontId="29" fillId="18" borderId="8" xfId="0" applyFont="1" applyFill="1" applyBorder="1" applyAlignment="1">
      <alignment horizontal="center" vertical="center"/>
    </xf>
    <xf numFmtId="0" fontId="29" fillId="19" borderId="8" xfId="0" applyFont="1" applyFill="1" applyBorder="1" applyAlignment="1">
      <alignment horizontal="center" vertical="center"/>
    </xf>
    <xf numFmtId="0" fontId="16" fillId="23" borderId="20" xfId="27" applyFont="1" applyFill="1" applyBorder="1" applyAlignment="1">
      <alignment horizontal="left" vertical="center"/>
    </xf>
    <xf numFmtId="0" fontId="16" fillId="23" borderId="21" xfId="27" applyFont="1" applyFill="1" applyBorder="1" applyAlignment="1">
      <alignment horizontal="left" vertical="center"/>
    </xf>
    <xf numFmtId="0" fontId="17" fillId="23" borderId="21" xfId="27" applyFont="1" applyFill="1" applyBorder="1" applyAlignment="1">
      <alignment horizontal="left" vertical="center"/>
    </xf>
    <xf numFmtId="0" fontId="17" fillId="23" borderId="38" xfId="27" applyFont="1" applyFill="1" applyBorder="1" applyAlignment="1">
      <alignment horizontal="left" vertical="center"/>
    </xf>
    <xf numFmtId="0" fontId="32" fillId="0" borderId="0" xfId="0" applyFont="1"/>
    <xf numFmtId="0" fontId="39" fillId="0" borderId="0" xfId="0" applyFont="1" applyAlignment="1">
      <alignment horizontal="left" vertical="top"/>
    </xf>
    <xf numFmtId="0" fontId="39" fillId="0" borderId="0" xfId="0" applyFont="1" applyAlignment="1">
      <alignment vertical="top"/>
    </xf>
    <xf numFmtId="0" fontId="28" fillId="0" borderId="0" xfId="0" applyFont="1" applyAlignment="1">
      <alignment horizontal="right" vertical="top"/>
    </xf>
    <xf numFmtId="0" fontId="28" fillId="0" borderId="0" xfId="0" applyFont="1" applyAlignment="1">
      <alignment horizontal="center" vertical="top"/>
    </xf>
    <xf numFmtId="0" fontId="39" fillId="0" borderId="0" xfId="0" applyFont="1" applyAlignment="1">
      <alignment horizontal="center" vertical="top"/>
    </xf>
    <xf numFmtId="0" fontId="39" fillId="0" borderId="0" xfId="0" applyFont="1" applyAlignment="1">
      <alignment horizontal="center" vertical="center"/>
    </xf>
    <xf numFmtId="0" fontId="40" fillId="0" borderId="5" xfId="0" applyFont="1" applyBorder="1" applyAlignment="1" applyProtection="1">
      <alignment horizontal="center" vertical="center"/>
      <protection locked="0"/>
    </xf>
    <xf numFmtId="0" fontId="16" fillId="7" borderId="27" xfId="27" applyFont="1" applyFill="1" applyBorder="1" applyAlignment="1">
      <alignment horizontal="left" vertical="center"/>
    </xf>
    <xf numFmtId="0" fontId="16" fillId="7" borderId="28" xfId="27" applyFont="1" applyFill="1" applyBorder="1" applyAlignment="1">
      <alignment vertical="center"/>
    </xf>
    <xf numFmtId="0" fontId="16" fillId="7" borderId="28" xfId="27" applyFont="1" applyFill="1" applyBorder="1" applyAlignment="1">
      <alignment horizontal="center" vertical="center"/>
    </xf>
    <xf numFmtId="0" fontId="0" fillId="0" borderId="0" xfId="0" applyAlignment="1">
      <alignment vertical="center"/>
    </xf>
    <xf numFmtId="0" fontId="16" fillId="21" borderId="22" xfId="27" applyFont="1" applyFill="1" applyBorder="1" applyAlignment="1">
      <alignment horizontal="left" vertical="center"/>
    </xf>
    <xf numFmtId="0" fontId="16" fillId="21" borderId="4" xfId="27" applyFont="1" applyFill="1" applyBorder="1" applyAlignment="1">
      <alignment horizontal="left" vertical="center"/>
    </xf>
    <xf numFmtId="0" fontId="40" fillId="0" borderId="58" xfId="0" applyFont="1" applyBorder="1" applyAlignment="1" applyProtection="1">
      <alignment horizontal="center" vertical="center"/>
      <protection locked="0"/>
    </xf>
    <xf numFmtId="0" fontId="28" fillId="23" borderId="22" xfId="27" applyFont="1" applyFill="1" applyBorder="1" applyAlignment="1">
      <alignment horizontal="left" vertical="center"/>
    </xf>
    <xf numFmtId="0" fontId="28" fillId="23" borderId="4" xfId="27" applyFont="1" applyFill="1" applyBorder="1" applyAlignment="1">
      <alignment horizontal="left" vertical="center"/>
    </xf>
    <xf numFmtId="177" fontId="28" fillId="9" borderId="18" xfId="0" applyNumberFormat="1" applyFont="1" applyFill="1" applyBorder="1" applyAlignment="1">
      <alignment horizontal="left" vertical="top"/>
    </xf>
    <xf numFmtId="0" fontId="42" fillId="9" borderId="5" xfId="3" applyFont="1" applyFill="1" applyBorder="1" applyAlignment="1">
      <alignment horizontal="left" vertical="top"/>
    </xf>
    <xf numFmtId="0" fontId="42" fillId="0" borderId="25" xfId="14" applyFont="1" applyBorder="1" applyAlignment="1">
      <alignment horizontal="center" vertical="center"/>
    </xf>
    <xf numFmtId="0" fontId="42" fillId="0" borderId="3" xfId="14" applyFont="1" applyBorder="1" applyAlignment="1">
      <alignment horizontal="center" vertical="center"/>
    </xf>
    <xf numFmtId="0" fontId="0" fillId="9" borderId="0" xfId="0" applyFill="1"/>
    <xf numFmtId="177" fontId="28" fillId="0" borderId="18" xfId="0" applyNumberFormat="1" applyFont="1" applyBorder="1" applyAlignment="1">
      <alignment horizontal="left" vertical="top"/>
    </xf>
    <xf numFmtId="0" fontId="42" fillId="0" borderId="8" xfId="14" applyFont="1" applyBorder="1" applyAlignment="1">
      <alignment horizontal="center" vertical="center"/>
    </xf>
    <xf numFmtId="177" fontId="28" fillId="0" borderId="19" xfId="0" applyNumberFormat="1" applyFont="1" applyBorder="1" applyAlignment="1">
      <alignment horizontal="left" vertical="top"/>
    </xf>
    <xf numFmtId="170" fontId="28" fillId="0" borderId="7" xfId="0" applyNumberFormat="1" applyFont="1" applyBorder="1" applyAlignment="1">
      <alignment horizontal="left" vertical="top"/>
    </xf>
    <xf numFmtId="0" fontId="43" fillId="0" borderId="7" xfId="3" applyFont="1" applyBorder="1" applyAlignment="1">
      <alignment horizontal="left" vertical="top" wrapText="1"/>
    </xf>
    <xf numFmtId="0" fontId="42" fillId="0" borderId="6" xfId="3" applyFont="1" applyBorder="1" applyAlignment="1">
      <alignment horizontal="left" vertical="top"/>
    </xf>
    <xf numFmtId="0" fontId="42" fillId="0" borderId="26" xfId="14" applyFont="1" applyBorder="1" applyAlignment="1">
      <alignment horizontal="center" vertical="center"/>
    </xf>
    <xf numFmtId="0" fontId="42" fillId="0" borderId="4" xfId="14" applyFont="1" applyBorder="1" applyAlignment="1">
      <alignment horizontal="center" vertical="center"/>
    </xf>
    <xf numFmtId="0" fontId="42" fillId="0" borderId="25" xfId="14" applyFont="1" applyBorder="1" applyAlignment="1" applyProtection="1">
      <alignment horizontal="center" vertical="center"/>
      <protection locked="0"/>
    </xf>
    <xf numFmtId="0" fontId="42" fillId="0" borderId="53" xfId="14" applyFont="1" applyBorder="1" applyAlignment="1" applyProtection="1">
      <alignment horizontal="center" vertical="center"/>
      <protection locked="0"/>
    </xf>
    <xf numFmtId="177" fontId="28" fillId="9" borderId="17" xfId="0" applyNumberFormat="1" applyFont="1" applyFill="1" applyBorder="1" applyAlignment="1">
      <alignment horizontal="left" vertical="top"/>
    </xf>
    <xf numFmtId="0" fontId="42" fillId="9" borderId="3" xfId="3" applyFont="1" applyFill="1" applyBorder="1" applyAlignment="1">
      <alignment horizontal="left" vertical="top"/>
    </xf>
    <xf numFmtId="0" fontId="42" fillId="9" borderId="10" xfId="3" applyFont="1" applyFill="1" applyBorder="1" applyAlignment="1">
      <alignment horizontal="left" vertical="top" wrapText="1"/>
    </xf>
    <xf numFmtId="0" fontId="42" fillId="9" borderId="3" xfId="3" applyFont="1" applyFill="1" applyBorder="1" applyAlignment="1">
      <alignment horizontal="left" vertical="top" wrapText="1"/>
    </xf>
    <xf numFmtId="0" fontId="42" fillId="0" borderId="5" xfId="3" applyFont="1" applyBorder="1" applyAlignment="1">
      <alignment horizontal="left" vertical="top"/>
    </xf>
    <xf numFmtId="0" fontId="42" fillId="0" borderId="7" xfId="3" applyFont="1" applyBorder="1" applyAlignment="1">
      <alignment horizontal="left" vertical="top"/>
    </xf>
    <xf numFmtId="177" fontId="28" fillId="0" borderId="22" xfId="0" applyNumberFormat="1" applyFont="1" applyBorder="1" applyAlignment="1">
      <alignment horizontal="left" vertical="top"/>
    </xf>
    <xf numFmtId="0" fontId="42" fillId="0" borderId="7" xfId="2" applyFont="1" applyBorder="1" applyAlignment="1">
      <alignment horizontal="left" vertical="top"/>
    </xf>
    <xf numFmtId="0" fontId="42" fillId="0" borderId="4" xfId="2" applyFont="1" applyBorder="1" applyAlignment="1">
      <alignment horizontal="left" vertical="top"/>
    </xf>
    <xf numFmtId="0" fontId="42" fillId="0" borderId="8" xfId="13" applyFont="1" applyBorder="1" applyAlignment="1">
      <alignment horizontal="center" vertical="center"/>
    </xf>
    <xf numFmtId="0" fontId="42" fillId="0" borderId="8" xfId="14" applyFont="1" applyBorder="1" applyAlignment="1" applyProtection="1">
      <alignment horizontal="center" vertical="center"/>
      <protection locked="0"/>
    </xf>
    <xf numFmtId="0" fontId="42" fillId="0" borderId="26" xfId="14" applyFont="1" applyBorder="1" applyAlignment="1" applyProtection="1">
      <alignment horizontal="center" vertical="center"/>
      <protection locked="0"/>
    </xf>
    <xf numFmtId="0" fontId="42" fillId="0" borderId="9" xfId="2" applyFont="1" applyBorder="1" applyAlignment="1">
      <alignment horizontal="left" vertical="top"/>
    </xf>
    <xf numFmtId="0" fontId="42" fillId="9" borderId="4" xfId="2" applyFont="1" applyFill="1" applyBorder="1" applyAlignment="1">
      <alignment horizontal="left" vertical="top"/>
    </xf>
    <xf numFmtId="0" fontId="42" fillId="9" borderId="9" xfId="2" applyFont="1" applyFill="1" applyBorder="1" applyAlignment="1">
      <alignment horizontal="left" vertical="top"/>
    </xf>
    <xf numFmtId="0" fontId="42" fillId="9" borderId="8" xfId="13" applyFont="1" applyFill="1" applyBorder="1" applyAlignment="1">
      <alignment horizontal="center" vertical="center"/>
    </xf>
    <xf numFmtId="0" fontId="42" fillId="9" borderId="8" xfId="14" applyFont="1" applyFill="1" applyBorder="1" applyAlignment="1" applyProtection="1">
      <alignment horizontal="center" vertical="center"/>
      <protection locked="0"/>
    </xf>
    <xf numFmtId="0" fontId="42" fillId="9" borderId="26" xfId="14" applyFont="1" applyFill="1" applyBorder="1" applyAlignment="1" applyProtection="1">
      <alignment horizontal="center" vertical="center"/>
      <protection locked="0"/>
    </xf>
    <xf numFmtId="0" fontId="28" fillId="24" borderId="22" xfId="27" applyFont="1" applyFill="1" applyBorder="1" applyAlignment="1">
      <alignment horizontal="left" vertical="center"/>
    </xf>
    <xf numFmtId="0" fontId="28" fillId="24" borderId="4" xfId="27" applyFont="1" applyFill="1" applyBorder="1" applyAlignment="1">
      <alignment vertical="center"/>
    </xf>
    <xf numFmtId="0" fontId="28" fillId="24" borderId="4" xfId="27" applyFont="1" applyFill="1" applyBorder="1" applyAlignment="1">
      <alignment horizontal="center" vertical="center"/>
    </xf>
    <xf numFmtId="0" fontId="42" fillId="0" borderId="7" xfId="2" applyFont="1" applyBorder="1" applyAlignment="1">
      <alignment horizontal="left" vertical="top" wrapText="1"/>
    </xf>
    <xf numFmtId="0" fontId="42" fillId="0" borderId="4" xfId="2" applyFont="1" applyBorder="1" applyAlignment="1">
      <alignment horizontal="left" vertical="top" wrapText="1"/>
    </xf>
    <xf numFmtId="177" fontId="28" fillId="9" borderId="22" xfId="0" applyNumberFormat="1" applyFont="1" applyFill="1" applyBorder="1" applyAlignment="1">
      <alignment horizontal="left" vertical="top"/>
    </xf>
    <xf numFmtId="0" fontId="42" fillId="9" borderId="4" xfId="2" applyFont="1" applyFill="1" applyBorder="1" applyAlignment="1">
      <alignment horizontal="left" vertical="top" wrapText="1"/>
    </xf>
    <xf numFmtId="0" fontId="42" fillId="9" borderId="8" xfId="14" applyFont="1" applyFill="1" applyBorder="1" applyAlignment="1">
      <alignment horizontal="center" vertical="center"/>
    </xf>
    <xf numFmtId="0" fontId="42" fillId="0" borderId="9" xfId="2" applyFont="1" applyBorder="1" applyAlignment="1">
      <alignment horizontal="left" vertical="top" wrapText="1"/>
    </xf>
    <xf numFmtId="177" fontId="28" fillId="0" borderId="17" xfId="0" applyNumberFormat="1" applyFont="1" applyBorder="1" applyAlignment="1">
      <alignment horizontal="left" vertical="top"/>
    </xf>
    <xf numFmtId="0" fontId="42" fillId="0" borderId="3" xfId="2" applyFont="1" applyBorder="1" applyAlignment="1">
      <alignment horizontal="left" vertical="top"/>
    </xf>
    <xf numFmtId="0" fontId="42" fillId="0" borderId="3" xfId="2" applyFont="1" applyBorder="1" applyAlignment="1">
      <alignment horizontal="left" vertical="top" wrapText="1"/>
    </xf>
    <xf numFmtId="0" fontId="28" fillId="0" borderId="4" xfId="27" applyFont="1" applyFill="1" applyBorder="1" applyAlignment="1">
      <alignment horizontal="left" vertical="top"/>
    </xf>
    <xf numFmtId="0" fontId="16" fillId="21" borderId="27" xfId="27" applyFont="1" applyFill="1" applyBorder="1" applyAlignment="1">
      <alignment horizontal="left" vertical="center"/>
    </xf>
    <xf numFmtId="0" fontId="16" fillId="21" borderId="28" xfId="27" applyFont="1" applyFill="1" applyBorder="1" applyAlignment="1">
      <alignment horizontal="left" vertical="center"/>
    </xf>
    <xf numFmtId="0" fontId="42" fillId="0" borderId="12" xfId="13" applyFont="1" applyBorder="1" applyAlignment="1">
      <alignment horizontal="center" vertical="center"/>
    </xf>
    <xf numFmtId="0" fontId="16" fillId="7" borderId="20" xfId="27" applyFont="1" applyFill="1" applyBorder="1" applyAlignment="1">
      <alignment horizontal="left" vertical="center"/>
    </xf>
    <xf numFmtId="0" fontId="16" fillId="7" borderId="21" xfId="27" applyFont="1" applyFill="1" applyBorder="1" applyAlignment="1">
      <alignment horizontal="left" vertical="center"/>
    </xf>
    <xf numFmtId="0" fontId="16" fillId="7" borderId="21" xfId="27" applyFont="1" applyFill="1" applyBorder="1" applyAlignment="1">
      <alignment horizontal="center" vertical="center"/>
    </xf>
    <xf numFmtId="0" fontId="28" fillId="24" borderId="4" xfId="27" applyFont="1" applyFill="1" applyBorder="1" applyAlignment="1">
      <alignment horizontal="left" vertical="center"/>
    </xf>
    <xf numFmtId="183" fontId="28" fillId="0" borderId="22" xfId="0" applyNumberFormat="1" applyFont="1" applyBorder="1" applyAlignment="1">
      <alignment horizontal="left" vertical="top"/>
    </xf>
    <xf numFmtId="0" fontId="42" fillId="0" borderId="4" xfId="3" applyFont="1" applyBorder="1" applyAlignment="1">
      <alignment horizontal="left" vertical="top"/>
    </xf>
    <xf numFmtId="0" fontId="28" fillId="23" borderId="4" xfId="27" applyFont="1" applyFill="1" applyBorder="1" applyAlignment="1">
      <alignment horizontal="center" vertical="center"/>
    </xf>
    <xf numFmtId="183" fontId="28" fillId="0" borderId="17" xfId="0" applyNumberFormat="1" applyFont="1" applyBorder="1" applyAlignment="1">
      <alignment horizontal="left" vertical="top"/>
    </xf>
    <xf numFmtId="0" fontId="42" fillId="0" borderId="4" xfId="3" applyFont="1" applyBorder="1" applyAlignment="1">
      <alignment horizontal="left" vertical="top" wrapText="1"/>
    </xf>
    <xf numFmtId="0" fontId="42" fillId="0" borderId="3" xfId="3" applyFont="1" applyBorder="1" applyAlignment="1">
      <alignment horizontal="left" vertical="top"/>
    </xf>
    <xf numFmtId="171" fontId="28" fillId="0" borderId="18" xfId="0" applyNumberFormat="1" applyFont="1" applyBorder="1" applyAlignment="1">
      <alignment horizontal="left" vertical="top"/>
    </xf>
    <xf numFmtId="171" fontId="28" fillId="0" borderId="19" xfId="0" applyNumberFormat="1" applyFont="1" applyBorder="1" applyAlignment="1">
      <alignment horizontal="left" vertical="top"/>
    </xf>
    <xf numFmtId="0" fontId="39" fillId="12" borderId="18" xfId="23" applyFont="1" applyFill="1" applyBorder="1" applyAlignment="1">
      <alignment horizontal="left" vertical="top"/>
    </xf>
    <xf numFmtId="0" fontId="42" fillId="12" borderId="0" xfId="23" applyFont="1" applyFill="1" applyBorder="1" applyAlignment="1">
      <alignment vertical="top"/>
    </xf>
    <xf numFmtId="0" fontId="42" fillId="12" borderId="3" xfId="23" applyFont="1" applyFill="1" applyBorder="1" applyAlignment="1">
      <alignment vertical="top"/>
    </xf>
    <xf numFmtId="0" fontId="42" fillId="12" borderId="3" xfId="23" applyFont="1" applyFill="1" applyBorder="1" applyAlignment="1">
      <alignment horizontal="center" vertical="center"/>
    </xf>
    <xf numFmtId="0" fontId="42" fillId="12" borderId="3" xfId="14" applyFont="1" applyFill="1" applyBorder="1" applyAlignment="1">
      <alignment horizontal="center" vertical="center"/>
    </xf>
    <xf numFmtId="0" fontId="16" fillId="7" borderId="15" xfId="27" applyFont="1" applyFill="1" applyBorder="1" applyAlignment="1">
      <alignment horizontal="left" vertical="center"/>
    </xf>
    <xf numFmtId="0" fontId="16" fillId="7" borderId="16" xfId="27" applyFont="1" applyFill="1" applyBorder="1" applyAlignment="1">
      <alignment horizontal="left" vertical="center"/>
    </xf>
    <xf numFmtId="0" fontId="44" fillId="7" borderId="21" xfId="27" applyFont="1" applyFill="1" applyBorder="1" applyAlignment="1">
      <alignment horizontal="left" vertical="center"/>
    </xf>
    <xf numFmtId="0" fontId="0" fillId="0" borderId="0" xfId="0" applyAlignment="1">
      <alignment horizontal="left"/>
    </xf>
    <xf numFmtId="0" fontId="42" fillId="0" borderId="3" xfId="3" applyFont="1" applyBorder="1" applyAlignment="1">
      <alignment horizontal="left" vertical="top" wrapText="1"/>
    </xf>
    <xf numFmtId="49" fontId="42" fillId="0" borderId="8" xfId="13" applyNumberFormat="1" applyFont="1" applyBorder="1" applyAlignment="1">
      <alignment horizontal="center" vertical="center"/>
    </xf>
    <xf numFmtId="0" fontId="42" fillId="0" borderId="11" xfId="14" applyFont="1" applyBorder="1" applyAlignment="1">
      <alignment horizontal="center" vertical="center"/>
    </xf>
    <xf numFmtId="0" fontId="42" fillId="0" borderId="5" xfId="3" applyFont="1" applyBorder="1" applyAlignment="1">
      <alignment horizontal="left" vertical="top" wrapText="1"/>
    </xf>
    <xf numFmtId="0" fontId="42" fillId="0" borderId="7" xfId="3" applyFont="1" applyBorder="1" applyAlignment="1">
      <alignment vertical="top"/>
    </xf>
    <xf numFmtId="0" fontId="42" fillId="0" borderId="7" xfId="3" applyFont="1" applyBorder="1" applyAlignment="1">
      <alignment horizontal="left" vertical="top" wrapText="1"/>
    </xf>
    <xf numFmtId="0" fontId="42" fillId="0" borderId="18" xfId="23" applyFont="1" applyFill="1" applyBorder="1" applyAlignment="1">
      <alignment vertical="top"/>
    </xf>
    <xf numFmtId="0" fontId="42" fillId="0" borderId="0" xfId="23" applyFont="1" applyFill="1" applyBorder="1" applyAlignment="1">
      <alignment horizontal="left" vertical="top"/>
    </xf>
    <xf numFmtId="0" fontId="42" fillId="0" borderId="0" xfId="23" applyFont="1" applyFill="1" applyBorder="1" applyAlignment="1">
      <alignment horizontal="center" vertical="center"/>
    </xf>
    <xf numFmtId="0" fontId="16" fillId="21" borderId="4" xfId="27" applyFont="1" applyFill="1" applyBorder="1" applyAlignment="1">
      <alignment horizontal="center" vertical="center"/>
    </xf>
    <xf numFmtId="0" fontId="16" fillId="22" borderId="4" xfId="27" applyFont="1" applyFill="1" applyBorder="1" applyAlignment="1">
      <alignment horizontal="left" vertical="center"/>
    </xf>
    <xf numFmtId="182" fontId="28" fillId="0" borderId="22" xfId="27" applyNumberFormat="1" applyFont="1" applyFill="1" applyBorder="1" applyAlignment="1">
      <alignment horizontal="left" vertical="top"/>
    </xf>
    <xf numFmtId="0" fontId="28" fillId="0" borderId="3" xfId="27" applyFont="1" applyFill="1" applyBorder="1" applyAlignment="1">
      <alignment horizontal="left" vertical="top"/>
    </xf>
    <xf numFmtId="0" fontId="0" fillId="0" borderId="18" xfId="0" applyBorder="1"/>
    <xf numFmtId="0" fontId="42" fillId="0" borderId="9" xfId="14" applyFont="1" applyBorder="1" applyAlignment="1">
      <alignment horizontal="center" vertical="center"/>
    </xf>
    <xf numFmtId="0" fontId="42" fillId="0" borderId="6" xfId="3" applyFont="1" applyBorder="1" applyAlignment="1">
      <alignment horizontal="left" vertical="top" wrapText="1"/>
    </xf>
    <xf numFmtId="0" fontId="28" fillId="0" borderId="7" xfId="27" applyFont="1" applyFill="1" applyBorder="1" applyAlignment="1">
      <alignment horizontal="left" vertical="top"/>
    </xf>
    <xf numFmtId="0" fontId="39" fillId="0" borderId="4" xfId="0" applyFont="1" applyBorder="1" applyAlignment="1">
      <alignment vertical="top"/>
    </xf>
    <xf numFmtId="0" fontId="42" fillId="23" borderId="4" xfId="14" applyFont="1" applyFill="1" applyBorder="1" applyAlignment="1">
      <alignment horizontal="center" vertical="center"/>
    </xf>
    <xf numFmtId="0" fontId="39" fillId="23" borderId="4" xfId="0" applyFont="1" applyFill="1" applyBorder="1" applyAlignment="1">
      <alignment horizontal="center" vertical="center"/>
    </xf>
    <xf numFmtId="182" fontId="28" fillId="0" borderId="18" xfId="0" applyNumberFormat="1" applyFont="1" applyBorder="1" applyAlignment="1">
      <alignment horizontal="left" vertical="top"/>
    </xf>
    <xf numFmtId="182" fontId="28" fillId="9" borderId="17" xfId="0" applyNumberFormat="1" applyFont="1" applyFill="1" applyBorder="1" applyAlignment="1">
      <alignment horizontal="left" vertical="top"/>
    </xf>
    <xf numFmtId="0" fontId="42" fillId="9" borderId="4" xfId="3" applyFont="1" applyFill="1" applyBorder="1" applyAlignment="1">
      <alignment horizontal="left" vertical="top"/>
    </xf>
    <xf numFmtId="0" fontId="39" fillId="9" borderId="3" xfId="0" applyFont="1" applyFill="1" applyBorder="1" applyAlignment="1">
      <alignment vertical="top"/>
    </xf>
    <xf numFmtId="182" fontId="28" fillId="9" borderId="22" xfId="0" applyNumberFormat="1" applyFont="1" applyFill="1" applyBorder="1" applyAlignment="1">
      <alignment horizontal="left" vertical="top"/>
    </xf>
    <xf numFmtId="182" fontId="28" fillId="0" borderId="22" xfId="0" applyNumberFormat="1" applyFont="1" applyBorder="1" applyAlignment="1">
      <alignment horizontal="left" vertical="top"/>
    </xf>
    <xf numFmtId="184" fontId="28" fillId="0" borderId="17" xfId="0" applyNumberFormat="1" applyFont="1" applyBorder="1" applyAlignment="1">
      <alignment horizontal="left" vertical="top"/>
    </xf>
    <xf numFmtId="184" fontId="28" fillId="0" borderId="18" xfId="0" applyNumberFormat="1" applyFont="1" applyBorder="1" applyAlignment="1">
      <alignment horizontal="left" vertical="top"/>
    </xf>
    <xf numFmtId="184" fontId="28" fillId="0" borderId="19" xfId="0" applyNumberFormat="1" applyFont="1" applyBorder="1" applyAlignment="1">
      <alignment horizontal="left" vertical="top"/>
    </xf>
    <xf numFmtId="0" fontId="28" fillId="0" borderId="22" xfId="0" applyFont="1" applyBorder="1" applyAlignment="1">
      <alignment horizontal="left" vertical="top"/>
    </xf>
    <xf numFmtId="0" fontId="28" fillId="0" borderId="17" xfId="0" applyFont="1" applyBorder="1" applyAlignment="1">
      <alignment horizontal="left" vertical="top"/>
    </xf>
    <xf numFmtId="0" fontId="39" fillId="0" borderId="3" xfId="0" applyFont="1" applyBorder="1" applyAlignment="1">
      <alignment vertical="top"/>
    </xf>
    <xf numFmtId="0" fontId="28" fillId="24" borderId="17" xfId="27" applyFont="1" applyFill="1" applyBorder="1" applyAlignment="1">
      <alignment horizontal="left" vertical="center"/>
    </xf>
    <xf numFmtId="0" fontId="28" fillId="24" borderId="3" xfId="27" applyFont="1" applyFill="1" applyBorder="1" applyAlignment="1">
      <alignment horizontal="left" vertical="center"/>
    </xf>
    <xf numFmtId="173" fontId="28" fillId="0" borderId="22" xfId="0" applyNumberFormat="1" applyFont="1" applyBorder="1" applyAlignment="1">
      <alignment horizontal="left" vertical="top"/>
    </xf>
    <xf numFmtId="0" fontId="42" fillId="0" borderId="26" xfId="14" applyFont="1" applyBorder="1" applyAlignment="1" applyProtection="1">
      <alignment horizontal="center" vertical="top"/>
      <protection locked="0"/>
    </xf>
    <xf numFmtId="0" fontId="0" fillId="0" borderId="0" xfId="0" applyAlignment="1">
      <alignment vertical="top"/>
    </xf>
    <xf numFmtId="0" fontId="42" fillId="0" borderId="8" xfId="14" applyFont="1" applyBorder="1" applyAlignment="1">
      <alignment horizontal="center" vertical="top"/>
    </xf>
    <xf numFmtId="0" fontId="28" fillId="20" borderId="22" xfId="27" applyFont="1" applyFill="1" applyBorder="1" applyAlignment="1">
      <alignment horizontal="left" vertical="center"/>
    </xf>
    <xf numFmtId="0" fontId="28" fillId="20" borderId="4" xfId="27" applyFont="1" applyFill="1" applyBorder="1" applyAlignment="1">
      <alignment horizontal="left" vertical="center"/>
    </xf>
    <xf numFmtId="0" fontId="28" fillId="20" borderId="4" xfId="27" applyFont="1" applyFill="1" applyBorder="1" applyAlignment="1">
      <alignment horizontal="center" vertical="center"/>
    </xf>
    <xf numFmtId="182" fontId="28" fillId="0" borderId="22" xfId="0" applyNumberFormat="1" applyFont="1" applyBorder="1" applyAlignment="1">
      <alignment horizontal="left" vertical="center"/>
    </xf>
    <xf numFmtId="0" fontId="42" fillId="0" borderId="5" xfId="2" applyFont="1" applyBorder="1" applyAlignment="1">
      <alignment horizontal="left" vertical="top"/>
    </xf>
    <xf numFmtId="0" fontId="42" fillId="0" borderId="6" xfId="2" applyFont="1" applyBorder="1" applyAlignment="1">
      <alignment horizontal="left" vertical="top"/>
    </xf>
    <xf numFmtId="0" fontId="28" fillId="23" borderId="3" xfId="27" applyFont="1" applyFill="1" applyBorder="1" applyAlignment="1">
      <alignment horizontal="left" vertical="center"/>
    </xf>
    <xf numFmtId="0" fontId="42" fillId="0" borderId="0" xfId="23" applyFont="1" applyFill="1" applyBorder="1" applyAlignment="1">
      <alignment horizontal="center" vertical="top"/>
    </xf>
    <xf numFmtId="0" fontId="28" fillId="24" borderId="19" xfId="27" applyFont="1" applyFill="1" applyBorder="1" applyAlignment="1">
      <alignment horizontal="left" vertical="center"/>
    </xf>
    <xf numFmtId="174" fontId="28" fillId="9" borderId="22" xfId="0" applyNumberFormat="1" applyFont="1" applyFill="1" applyBorder="1" applyAlignment="1">
      <alignment horizontal="left" vertical="top"/>
    </xf>
    <xf numFmtId="174" fontId="43" fillId="0" borderId="22" xfId="0" applyNumberFormat="1" applyFont="1" applyBorder="1" applyAlignment="1">
      <alignment horizontal="left" vertical="top"/>
    </xf>
    <xf numFmtId="174" fontId="28" fillId="0" borderId="22" xfId="27" applyNumberFormat="1" applyFont="1" applyFill="1" applyBorder="1" applyAlignment="1">
      <alignment horizontal="left" vertical="top"/>
    </xf>
    <xf numFmtId="0" fontId="39" fillId="0" borderId="7" xfId="0" applyFont="1" applyBorder="1" applyAlignment="1">
      <alignment vertical="top"/>
    </xf>
    <xf numFmtId="0" fontId="16" fillId="21" borderId="7" xfId="27" applyFont="1" applyFill="1" applyBorder="1" applyAlignment="1">
      <alignment horizontal="left" vertical="center"/>
    </xf>
    <xf numFmtId="174" fontId="28" fillId="9" borderId="22" xfId="27" applyNumberFormat="1" applyFont="1" applyFill="1" applyBorder="1" applyAlignment="1">
      <alignment horizontal="left" vertical="top"/>
    </xf>
    <xf numFmtId="0" fontId="42" fillId="0" borderId="4" xfId="2" applyFont="1" applyBorder="1" applyAlignment="1">
      <alignment vertical="top"/>
    </xf>
    <xf numFmtId="174" fontId="28" fillId="0" borderId="18" xfId="0" applyNumberFormat="1" applyFont="1" applyBorder="1" applyAlignment="1">
      <alignment horizontal="left" vertical="top"/>
    </xf>
    <xf numFmtId="0" fontId="47" fillId="0" borderId="8" xfId="27" applyFont="1" applyFill="1" applyBorder="1" applyAlignment="1">
      <alignment horizontal="center" vertical="center"/>
    </xf>
    <xf numFmtId="0" fontId="39" fillId="0" borderId="26" xfId="27" applyFont="1" applyFill="1" applyBorder="1" applyAlignment="1">
      <alignment horizontal="center" vertical="center"/>
    </xf>
    <xf numFmtId="174" fontId="28" fillId="0" borderId="19" xfId="0" applyNumberFormat="1" applyFont="1" applyBorder="1" applyAlignment="1">
      <alignment horizontal="left" vertical="top"/>
    </xf>
    <xf numFmtId="0" fontId="47" fillId="0" borderId="11" xfId="27" applyFont="1" applyFill="1" applyBorder="1" applyAlignment="1">
      <alignment horizontal="center" vertical="center"/>
    </xf>
    <xf numFmtId="174" fontId="28" fillId="0" borderId="22" xfId="0" applyNumberFormat="1" applyFont="1" applyBorder="1" applyAlignment="1">
      <alignment horizontal="left" vertical="top"/>
    </xf>
    <xf numFmtId="0" fontId="28" fillId="23" borderId="27" xfId="27" applyFont="1" applyFill="1" applyBorder="1" applyAlignment="1">
      <alignment horizontal="left" vertical="center"/>
    </xf>
    <xf numFmtId="0" fontId="28" fillId="23" borderId="28" xfId="27" applyFont="1" applyFill="1" applyBorder="1" applyAlignment="1">
      <alignment horizontal="left" vertical="center"/>
    </xf>
    <xf numFmtId="0" fontId="42" fillId="0" borderId="3" xfId="2" applyFont="1" applyBorder="1" applyAlignment="1">
      <alignment vertical="top"/>
    </xf>
    <xf numFmtId="0" fontId="39" fillId="0" borderId="10" xfId="0" applyFont="1" applyBorder="1" applyAlignment="1">
      <alignment vertical="top"/>
    </xf>
    <xf numFmtId="0" fontId="42" fillId="0" borderId="26" xfId="13" applyFont="1" applyBorder="1" applyAlignment="1">
      <alignment horizontal="center" vertical="center"/>
    </xf>
    <xf numFmtId="0" fontId="42" fillId="0" borderId="5" xfId="2" applyFont="1" applyBorder="1" applyAlignment="1">
      <alignment vertical="top"/>
    </xf>
    <xf numFmtId="0" fontId="40" fillId="0" borderId="18" xfId="0" applyFont="1" applyBorder="1" applyAlignment="1" applyProtection="1">
      <alignment horizontal="center" vertical="center"/>
      <protection locked="0"/>
    </xf>
    <xf numFmtId="0" fontId="42" fillId="0" borderId="6" xfId="2" applyFont="1" applyBorder="1" applyAlignment="1">
      <alignment vertical="top"/>
    </xf>
    <xf numFmtId="189" fontId="28" fillId="0" borderId="22" xfId="0" applyNumberFormat="1" applyFont="1" applyBorder="1" applyAlignment="1">
      <alignment horizontal="left" vertical="top"/>
    </xf>
    <xf numFmtId="0" fontId="42" fillId="0" borderId="11" xfId="13" applyFont="1" applyBorder="1" applyAlignment="1">
      <alignment horizontal="center" vertical="center"/>
    </xf>
    <xf numFmtId="0" fontId="16" fillId="7" borderId="13" xfId="27" applyFont="1" applyFill="1" applyBorder="1" applyAlignment="1">
      <alignment horizontal="left" vertical="center"/>
    </xf>
    <xf numFmtId="0" fontId="16" fillId="7" borderId="14" xfId="27" applyFont="1" applyFill="1" applyBorder="1" applyAlignment="1">
      <alignment horizontal="left" vertical="center"/>
    </xf>
    <xf numFmtId="172" fontId="28" fillId="0" borderId="22" xfId="0" applyNumberFormat="1" applyFont="1" applyBorder="1" applyAlignment="1">
      <alignment horizontal="left" vertical="top"/>
    </xf>
    <xf numFmtId="0" fontId="0" fillId="0" borderId="18" xfId="0" applyBorder="1" applyProtection="1">
      <protection locked="0"/>
    </xf>
    <xf numFmtId="172" fontId="28" fillId="0" borderId="17" xfId="0" applyNumberFormat="1" applyFont="1" applyBorder="1" applyAlignment="1">
      <alignment horizontal="left" vertical="top"/>
    </xf>
    <xf numFmtId="168" fontId="28" fillId="0" borderId="17" xfId="0" applyNumberFormat="1" applyFont="1" applyBorder="1" applyAlignment="1">
      <alignment horizontal="left" vertical="top"/>
    </xf>
    <xf numFmtId="0" fontId="39" fillId="0" borderId="3" xfId="0" applyFont="1" applyBorder="1" applyAlignment="1">
      <alignment vertical="top" wrapText="1"/>
    </xf>
    <xf numFmtId="0" fontId="16" fillId="21" borderId="4" xfId="27" applyFont="1" applyFill="1" applyBorder="1" applyAlignment="1">
      <alignment vertical="center"/>
    </xf>
    <xf numFmtId="191" fontId="28" fillId="0" borderId="17" xfId="0" applyNumberFormat="1" applyFont="1" applyBorder="1" applyAlignment="1">
      <alignment horizontal="left" vertical="top"/>
    </xf>
    <xf numFmtId="0" fontId="42" fillId="0" borderId="3" xfId="2" applyFont="1" applyBorder="1" applyAlignment="1">
      <alignment horizontal="left" vertical="justify"/>
    </xf>
    <xf numFmtId="168" fontId="28" fillId="0" borderId="22" xfId="0" applyNumberFormat="1" applyFont="1" applyBorder="1" applyAlignment="1">
      <alignment horizontal="left" vertical="top"/>
    </xf>
    <xf numFmtId="0" fontId="42" fillId="0" borderId="4" xfId="2" applyFont="1" applyBorder="1" applyAlignment="1">
      <alignment horizontal="left" vertical="justify"/>
    </xf>
    <xf numFmtId="0" fontId="43" fillId="23" borderId="22" xfId="27" applyFont="1" applyFill="1" applyBorder="1" applyAlignment="1">
      <alignment horizontal="left" vertical="center"/>
    </xf>
    <xf numFmtId="0" fontId="43" fillId="23" borderId="4" xfId="27" applyFont="1" applyFill="1" applyBorder="1" applyAlignment="1">
      <alignment horizontal="left" vertical="center"/>
    </xf>
    <xf numFmtId="173" fontId="28" fillId="0" borderId="17" xfId="0" applyNumberFormat="1" applyFont="1" applyBorder="1" applyAlignment="1">
      <alignment horizontal="left" vertical="top"/>
    </xf>
    <xf numFmtId="0" fontId="28" fillId="24" borderId="7" xfId="27" applyFont="1" applyFill="1" applyBorder="1" applyAlignment="1">
      <alignment horizontal="left" vertical="center"/>
    </xf>
    <xf numFmtId="0" fontId="42" fillId="0" borderId="4" xfId="14" applyFont="1" applyBorder="1" applyAlignment="1" applyProtection="1">
      <alignment horizontal="center" vertical="center"/>
      <protection locked="0"/>
    </xf>
    <xf numFmtId="0" fontId="39" fillId="0" borderId="5" xfId="0" applyFont="1" applyBorder="1" applyAlignment="1">
      <alignment vertical="top"/>
    </xf>
    <xf numFmtId="172" fontId="28" fillId="0" borderId="18" xfId="0" applyNumberFormat="1" applyFont="1" applyBorder="1" applyAlignment="1">
      <alignment horizontal="left" vertical="top"/>
    </xf>
    <xf numFmtId="172" fontId="28" fillId="0" borderId="19" xfId="0" applyNumberFormat="1" applyFont="1" applyBorder="1" applyAlignment="1">
      <alignment horizontal="left" vertical="top"/>
    </xf>
    <xf numFmtId="0" fontId="28" fillId="0" borderId="19" xfId="27" applyFont="1" applyFill="1" applyBorder="1" applyAlignment="1">
      <alignment horizontal="left" vertical="top"/>
    </xf>
    <xf numFmtId="0" fontId="42" fillId="0" borderId="33" xfId="14" applyFont="1" applyBorder="1" applyAlignment="1" applyProtection="1">
      <alignment horizontal="center" vertical="center"/>
      <protection locked="0"/>
    </xf>
    <xf numFmtId="185" fontId="28" fillId="0" borderId="18" xfId="0" applyNumberFormat="1" applyFont="1" applyBorder="1" applyAlignment="1">
      <alignment horizontal="left" vertical="top"/>
    </xf>
    <xf numFmtId="0" fontId="39" fillId="0" borderId="9" xfId="0" applyFont="1" applyBorder="1" applyAlignment="1">
      <alignment vertical="top"/>
    </xf>
    <xf numFmtId="185" fontId="28" fillId="0" borderId="19" xfId="0" applyNumberFormat="1" applyFont="1" applyBorder="1" applyAlignment="1">
      <alignment horizontal="left" vertical="top"/>
    </xf>
    <xf numFmtId="0" fontId="42" fillId="0" borderId="8" xfId="14" applyFont="1" applyBorder="1" applyAlignment="1" applyProtection="1">
      <alignment horizontal="center" vertical="top"/>
      <protection locked="0"/>
    </xf>
    <xf numFmtId="185" fontId="28" fillId="0" borderId="17" xfId="0" applyNumberFormat="1" applyFont="1" applyBorder="1" applyAlignment="1">
      <alignment horizontal="left" vertical="top"/>
    </xf>
    <xf numFmtId="0" fontId="42" fillId="0" borderId="8" xfId="13" applyFont="1" applyBorder="1" applyAlignment="1">
      <alignment horizontal="center" vertical="top"/>
    </xf>
    <xf numFmtId="185" fontId="28" fillId="0" borderId="22" xfId="0" applyNumberFormat="1" applyFont="1" applyBorder="1" applyAlignment="1">
      <alignment horizontal="left" vertical="top"/>
    </xf>
    <xf numFmtId="0" fontId="39" fillId="0" borderId="8" xfId="0" applyFont="1" applyBorder="1" applyAlignment="1">
      <alignment horizontal="center" vertical="top"/>
    </xf>
    <xf numFmtId="0" fontId="28" fillId="20" borderId="7" xfId="27" applyFont="1" applyFill="1" applyBorder="1" applyAlignment="1">
      <alignment horizontal="left" vertical="center"/>
    </xf>
    <xf numFmtId="0" fontId="28" fillId="0" borderId="18" xfId="27" applyFont="1" applyFill="1" applyBorder="1" applyAlignment="1">
      <alignment horizontal="left" vertical="top"/>
    </xf>
    <xf numFmtId="0" fontId="28" fillId="0" borderId="6" xfId="27" applyFont="1" applyFill="1" applyBorder="1" applyAlignment="1">
      <alignment horizontal="left" vertical="top"/>
    </xf>
    <xf numFmtId="0" fontId="42" fillId="0" borderId="11" xfId="14" applyFont="1" applyBorder="1" applyAlignment="1">
      <alignment horizontal="center" vertical="top"/>
    </xf>
    <xf numFmtId="0" fontId="28" fillId="0" borderId="10" xfId="27" applyFont="1" applyFill="1" applyBorder="1" applyAlignment="1">
      <alignment horizontal="left" vertical="top"/>
    </xf>
    <xf numFmtId="179" fontId="28" fillId="0" borderId="18" xfId="0" applyNumberFormat="1" applyFont="1" applyBorder="1" applyAlignment="1">
      <alignment horizontal="left" vertical="top"/>
    </xf>
    <xf numFmtId="0" fontId="28" fillId="0" borderId="5" xfId="27" applyFont="1" applyFill="1" applyBorder="1" applyAlignment="1">
      <alignment horizontal="left" vertical="top"/>
    </xf>
    <xf numFmtId="179" fontId="28" fillId="0" borderId="19" xfId="0" applyNumberFormat="1" applyFont="1" applyBorder="1" applyAlignment="1">
      <alignment horizontal="left" vertical="top"/>
    </xf>
    <xf numFmtId="0" fontId="39" fillId="0" borderId="4" xfId="0" applyFont="1" applyBorder="1" applyAlignment="1">
      <alignment horizontal="left" vertical="top"/>
    </xf>
    <xf numFmtId="186" fontId="28" fillId="0" borderId="18" xfId="0" applyNumberFormat="1" applyFont="1" applyBorder="1" applyAlignment="1">
      <alignment horizontal="left" vertical="top"/>
    </xf>
    <xf numFmtId="0" fontId="42" fillId="0" borderId="7" xfId="2" applyFont="1" applyBorder="1" applyAlignment="1">
      <alignment vertical="top"/>
    </xf>
    <xf numFmtId="0" fontId="42" fillId="0" borderId="44" xfId="14" applyFont="1" applyBorder="1" applyAlignment="1" applyProtection="1">
      <alignment horizontal="center" vertical="center"/>
      <protection locked="0"/>
    </xf>
    <xf numFmtId="180" fontId="28" fillId="0" borderId="18" xfId="0" applyNumberFormat="1" applyFont="1" applyBorder="1" applyAlignment="1">
      <alignment horizontal="left" vertical="top"/>
    </xf>
    <xf numFmtId="180" fontId="28" fillId="0" borderId="19" xfId="0" applyNumberFormat="1" applyFont="1" applyBorder="1" applyAlignment="1">
      <alignment horizontal="left" vertical="top"/>
    </xf>
    <xf numFmtId="0" fontId="28" fillId="0" borderId="22" xfId="27" applyFont="1" applyFill="1" applyBorder="1" applyAlignment="1">
      <alignment horizontal="left" vertical="top"/>
    </xf>
    <xf numFmtId="0" fontId="39" fillId="0" borderId="4" xfId="27" applyFont="1" applyFill="1" applyBorder="1" applyAlignment="1">
      <alignment horizontal="left" vertical="top"/>
    </xf>
    <xf numFmtId="0" fontId="42" fillId="0" borderId="7" xfId="2" applyFont="1" applyBorder="1" applyAlignment="1"/>
    <xf numFmtId="167" fontId="39" fillId="0" borderId="3" xfId="0" applyNumberFormat="1" applyFont="1" applyBorder="1" applyAlignment="1">
      <alignment horizontal="left" vertical="top"/>
    </xf>
    <xf numFmtId="170" fontId="39" fillId="0" borderId="7" xfId="0" applyNumberFormat="1" applyFont="1" applyBorder="1" applyAlignment="1">
      <alignment horizontal="left" vertical="top"/>
    </xf>
    <xf numFmtId="0" fontId="16" fillId="14" borderId="20" xfId="27" applyFont="1" applyFill="1" applyBorder="1" applyAlignment="1">
      <alignment horizontal="left" vertical="center"/>
    </xf>
    <xf numFmtId="0" fontId="16" fillId="14" borderId="21" xfId="27" applyFont="1" applyFill="1" applyBorder="1" applyAlignment="1">
      <alignment horizontal="left" vertical="center"/>
    </xf>
    <xf numFmtId="0" fontId="16" fillId="22" borderId="18" xfId="27" applyFont="1" applyFill="1" applyBorder="1" applyAlignment="1">
      <alignment horizontal="left" vertical="center"/>
    </xf>
    <xf numFmtId="0" fontId="0" fillId="23" borderId="4" xfId="0" applyFill="1" applyBorder="1" applyAlignment="1">
      <alignment vertical="center"/>
    </xf>
    <xf numFmtId="0" fontId="16" fillId="11" borderId="22" xfId="27" applyFont="1" applyFill="1" applyBorder="1" applyAlignment="1">
      <alignment horizontal="left" vertical="center"/>
    </xf>
    <xf numFmtId="0" fontId="16" fillId="11" borderId="4" xfId="27" applyFont="1" applyFill="1" applyBorder="1" applyAlignment="1">
      <alignment horizontal="left" vertical="center"/>
    </xf>
    <xf numFmtId="0" fontId="28" fillId="23" borderId="7" xfId="27" applyFont="1" applyFill="1" applyBorder="1" applyAlignment="1">
      <alignment horizontal="left" vertical="center"/>
    </xf>
    <xf numFmtId="0" fontId="16" fillId="22" borderId="17" xfId="27" applyFont="1" applyFill="1" applyBorder="1" applyAlignment="1">
      <alignment horizontal="left" vertical="center"/>
    </xf>
    <xf numFmtId="0" fontId="16" fillId="22" borderId="3" xfId="27" applyFont="1" applyFill="1" applyBorder="1" applyAlignment="1">
      <alignment horizontal="left" vertical="center"/>
    </xf>
    <xf numFmtId="0" fontId="16" fillId="22" borderId="22" xfId="27" applyFont="1" applyFill="1" applyBorder="1" applyAlignment="1">
      <alignment horizontal="left" vertical="center"/>
    </xf>
    <xf numFmtId="181" fontId="28" fillId="0" borderId="22" xfId="0" applyNumberFormat="1" applyFont="1" applyBorder="1" applyAlignment="1">
      <alignment horizontal="left" vertical="center"/>
    </xf>
    <xf numFmtId="0" fontId="28" fillId="0" borderId="4" xfId="27" applyFont="1" applyFill="1" applyBorder="1" applyAlignment="1">
      <alignment horizontal="left" vertical="center"/>
    </xf>
    <xf numFmtId="0" fontId="28" fillId="23" borderId="17" xfId="27" applyFont="1" applyFill="1" applyBorder="1" applyAlignment="1">
      <alignment horizontal="left" vertical="center"/>
    </xf>
    <xf numFmtId="0" fontId="16" fillId="22" borderId="27" xfId="27" applyFont="1" applyFill="1" applyBorder="1" applyAlignment="1">
      <alignment horizontal="left" vertical="center"/>
    </xf>
    <xf numFmtId="0" fontId="16" fillId="22" borderId="28" xfId="27" applyFont="1" applyFill="1" applyBorder="1" applyAlignment="1">
      <alignment horizontal="left" vertical="center"/>
    </xf>
    <xf numFmtId="0" fontId="16" fillId="22" borderId="28" xfId="27" applyFont="1" applyFill="1" applyBorder="1" applyAlignment="1">
      <alignment horizontal="center" vertical="center"/>
    </xf>
    <xf numFmtId="0" fontId="28" fillId="23" borderId="19" xfId="27" applyFont="1" applyFill="1" applyBorder="1" applyAlignment="1">
      <alignment horizontal="left" vertical="center"/>
    </xf>
    <xf numFmtId="0" fontId="7" fillId="0" borderId="0" xfId="0" applyFont="1"/>
    <xf numFmtId="0" fontId="39" fillId="0" borderId="18" xfId="23" applyFont="1" applyFill="1" applyBorder="1" applyAlignment="1">
      <alignment horizontal="left" vertical="top"/>
    </xf>
    <xf numFmtId="0" fontId="42" fillId="0" borderId="0" xfId="23" applyFont="1" applyFill="1" applyBorder="1" applyAlignment="1">
      <alignment vertical="top"/>
    </xf>
    <xf numFmtId="0" fontId="0" fillId="0" borderId="5" xfId="0" applyBorder="1"/>
    <xf numFmtId="0" fontId="46" fillId="0" borderId="7" xfId="14" applyFont="1" applyBorder="1" applyProtection="1">
      <protection locked="0"/>
    </xf>
    <xf numFmtId="0" fontId="46" fillId="0" borderId="7" xfId="14" applyFont="1" applyBorder="1" applyAlignment="1" applyProtection="1">
      <alignment horizontal="left"/>
      <protection locked="0"/>
    </xf>
    <xf numFmtId="0" fontId="40" fillId="0" borderId="7" xfId="0" applyFont="1" applyBorder="1" applyProtection="1">
      <protection locked="0"/>
    </xf>
    <xf numFmtId="0" fontId="40" fillId="0" borderId="3" xfId="0" applyFont="1" applyBorder="1"/>
    <xf numFmtId="0" fontId="40" fillId="0" borderId="10" xfId="0" applyFont="1" applyBorder="1"/>
    <xf numFmtId="0" fontId="40" fillId="0" borderId="0" xfId="0" applyFont="1"/>
    <xf numFmtId="0" fontId="46" fillId="0" borderId="0" xfId="14" applyFont="1" applyAlignment="1">
      <alignment horizontal="left"/>
    </xf>
    <xf numFmtId="0" fontId="46" fillId="0" borderId="0" xfId="14" applyFont="1" applyAlignment="1" applyProtection="1">
      <alignment horizontal="left"/>
      <protection locked="0"/>
    </xf>
    <xf numFmtId="0" fontId="40" fillId="0" borderId="5" xfId="0" applyFont="1" applyBorder="1"/>
    <xf numFmtId="0" fontId="40" fillId="0" borderId="0" xfId="0" applyFont="1" applyAlignment="1">
      <alignment horizontal="center"/>
    </xf>
    <xf numFmtId="0" fontId="46" fillId="0" borderId="3" xfId="14" applyFont="1" applyBorder="1" applyAlignment="1">
      <alignment horizontal="left"/>
    </xf>
    <xf numFmtId="0" fontId="40" fillId="0" borderId="7" xfId="0" applyFont="1" applyBorder="1"/>
    <xf numFmtId="0" fontId="40" fillId="0" borderId="6" xfId="0" applyFont="1" applyBorder="1"/>
    <xf numFmtId="0" fontId="46" fillId="0" borderId="7" xfId="14" applyFont="1" applyBorder="1" applyAlignment="1" applyProtection="1">
      <alignment horizontal="center"/>
      <protection locked="0"/>
    </xf>
    <xf numFmtId="0" fontId="40" fillId="0" borderId="6" xfId="0" applyFont="1" applyBorder="1" applyProtection="1">
      <protection locked="0"/>
    </xf>
    <xf numFmtId="0" fontId="44" fillId="7" borderId="28" xfId="27" applyFont="1" applyFill="1" applyBorder="1" applyAlignment="1">
      <alignment horizontal="left" vertical="center"/>
    </xf>
    <xf numFmtId="169" fontId="28" fillId="0" borderId="17" xfId="0" applyNumberFormat="1" applyFont="1" applyBorder="1" applyAlignment="1">
      <alignment horizontal="left" vertical="top"/>
    </xf>
    <xf numFmtId="169" fontId="28" fillId="0" borderId="18" xfId="0" applyNumberFormat="1" applyFont="1" applyBorder="1" applyAlignment="1">
      <alignment horizontal="left" vertical="top"/>
    </xf>
    <xf numFmtId="169" fontId="28" fillId="0" borderId="19" xfId="0" applyNumberFormat="1" applyFont="1" applyBorder="1" applyAlignment="1">
      <alignment horizontal="left" vertical="top"/>
    </xf>
    <xf numFmtId="0" fontId="28" fillId="23" borderId="18" xfId="27" applyFont="1" applyFill="1" applyBorder="1" applyAlignment="1">
      <alignment horizontal="left" vertical="center"/>
    </xf>
    <xf numFmtId="0" fontId="43" fillId="0" borderId="7" xfId="2" applyFont="1" applyBorder="1" applyAlignment="1">
      <alignment vertical="top"/>
    </xf>
    <xf numFmtId="0" fontId="0" fillId="0" borderId="58" xfId="0" applyBorder="1" applyProtection="1">
      <protection locked="0"/>
    </xf>
    <xf numFmtId="0" fontId="42" fillId="0" borderId="3" xfId="3" applyFont="1" applyBorder="1" applyAlignment="1">
      <alignment vertical="justify"/>
    </xf>
    <xf numFmtId="0" fontId="0" fillId="0" borderId="21" xfId="0" applyBorder="1"/>
    <xf numFmtId="0" fontId="0" fillId="0" borderId="16" xfId="0" applyBorder="1"/>
    <xf numFmtId="0" fontId="0" fillId="0" borderId="38" xfId="0" applyBorder="1"/>
    <xf numFmtId="0" fontId="0" fillId="0" borderId="0" xfId="0" applyProtection="1">
      <protection locked="0"/>
    </xf>
    <xf numFmtId="0" fontId="0" fillId="0" borderId="32" xfId="0" applyBorder="1"/>
    <xf numFmtId="0" fontId="0" fillId="0" borderId="15" xfId="0" applyBorder="1"/>
    <xf numFmtId="0" fontId="0" fillId="0" borderId="62" xfId="0" applyBorder="1"/>
    <xf numFmtId="0" fontId="37" fillId="0" borderId="57" xfId="0" applyFont="1" applyBorder="1" applyAlignment="1">
      <alignment horizontal="center" vertical="center"/>
    </xf>
    <xf numFmtId="0" fontId="37" fillId="0" borderId="60" xfId="0" applyFont="1" applyBorder="1" applyAlignment="1">
      <alignment horizontal="center" vertical="center"/>
    </xf>
    <xf numFmtId="0" fontId="0" fillId="0" borderId="59" xfId="0" applyBorder="1" applyProtection="1">
      <protection locked="0"/>
    </xf>
    <xf numFmtId="0" fontId="31" fillId="0" borderId="0" xfId="14" applyFont="1" applyAlignment="1">
      <alignment horizontal="left" vertical="center"/>
    </xf>
    <xf numFmtId="0" fontId="31" fillId="0" borderId="0" xfId="14" applyFont="1" applyAlignment="1">
      <alignment horizontal="left"/>
    </xf>
    <xf numFmtId="0" fontId="31" fillId="0" borderId="52" xfId="14" applyFont="1" applyBorder="1" applyAlignment="1">
      <alignment horizontal="left"/>
    </xf>
    <xf numFmtId="0" fontId="26" fillId="0" borderId="52" xfId="0" applyFont="1" applyBorder="1" applyAlignment="1">
      <alignment horizontal="left"/>
    </xf>
    <xf numFmtId="0" fontId="26" fillId="0" borderId="0" xfId="0" applyFont="1"/>
    <xf numFmtId="0" fontId="26" fillId="0" borderId="52" xfId="0" applyFont="1" applyBorder="1"/>
    <xf numFmtId="0" fontId="26" fillId="0" borderId="27" xfId="0" applyFont="1" applyBorder="1"/>
    <xf numFmtId="0" fontId="26" fillId="0" borderId="22" xfId="0" applyFont="1" applyBorder="1"/>
    <xf numFmtId="0" fontId="26" fillId="0" borderId="17" xfId="0" applyFont="1" applyBorder="1"/>
    <xf numFmtId="0" fontId="26" fillId="0" borderId="53" xfId="0" applyFont="1" applyBorder="1"/>
    <xf numFmtId="0" fontId="26" fillId="0" borderId="7" xfId="0" applyFont="1" applyBorder="1"/>
    <xf numFmtId="0" fontId="31" fillId="0" borderId="53" xfId="14" applyFont="1" applyBorder="1" applyAlignment="1" applyProtection="1">
      <alignment horizontal="center"/>
      <protection locked="0"/>
    </xf>
    <xf numFmtId="0" fontId="31" fillId="0" borderId="7" xfId="14" applyFont="1" applyBorder="1" applyAlignment="1" applyProtection="1">
      <alignment horizontal="center"/>
      <protection locked="0"/>
    </xf>
    <xf numFmtId="0" fontId="31" fillId="0" borderId="25" xfId="14" applyFont="1" applyBorder="1" applyAlignment="1">
      <alignment horizontal="left"/>
    </xf>
    <xf numFmtId="0" fontId="31" fillId="0" borderId="3" xfId="14" applyFont="1" applyBorder="1" applyAlignment="1">
      <alignment horizontal="left"/>
    </xf>
    <xf numFmtId="0" fontId="31" fillId="0" borderId="52" xfId="14" applyFont="1" applyBorder="1" applyAlignment="1" applyProtection="1">
      <alignment horizontal="left"/>
      <protection locked="0"/>
    </xf>
    <xf numFmtId="0" fontId="31" fillId="0" borderId="0" xfId="14" applyFont="1" applyAlignment="1" applyProtection="1">
      <alignment horizontal="left"/>
      <protection locked="0"/>
    </xf>
    <xf numFmtId="0" fontId="31" fillId="0" borderId="53" xfId="14" applyFont="1" applyBorder="1" applyAlignment="1" applyProtection="1">
      <alignment horizontal="left" vertical="top"/>
      <protection locked="0"/>
    </xf>
    <xf numFmtId="0" fontId="26" fillId="0" borderId="7" xfId="0" applyFont="1" applyBorder="1" applyProtection="1">
      <protection locked="0"/>
    </xf>
    <xf numFmtId="0" fontId="31" fillId="0" borderId="7" xfId="14" applyFont="1" applyBorder="1" applyAlignment="1" applyProtection="1">
      <alignment horizontal="left"/>
      <protection locked="0"/>
    </xf>
    <xf numFmtId="0" fontId="26" fillId="0" borderId="0" xfId="0" applyFont="1" applyAlignment="1">
      <alignment horizontal="left"/>
    </xf>
    <xf numFmtId="0" fontId="26" fillId="0" borderId="0" xfId="0" applyFont="1" applyAlignment="1">
      <alignment horizontal="center"/>
    </xf>
    <xf numFmtId="0" fontId="26" fillId="0" borderId="45" xfId="0" applyFont="1" applyBorder="1" applyAlignment="1">
      <alignment horizontal="center"/>
    </xf>
    <xf numFmtId="0" fontId="26" fillId="0" borderId="43" xfId="0" applyFont="1" applyBorder="1" applyAlignment="1">
      <alignment horizontal="center"/>
    </xf>
    <xf numFmtId="0" fontId="26" fillId="0" borderId="28" xfId="0" applyFont="1" applyBorder="1"/>
    <xf numFmtId="0" fontId="26" fillId="0" borderId="36" xfId="0" applyFont="1" applyBorder="1"/>
    <xf numFmtId="0" fontId="26" fillId="0" borderId="4" xfId="0" applyFont="1" applyBorder="1"/>
    <xf numFmtId="0" fontId="26" fillId="0" borderId="29" xfId="0" applyFont="1" applyBorder="1"/>
    <xf numFmtId="0" fontId="26" fillId="9" borderId="4" xfId="9" applyFont="1" applyBorder="1" applyAlignment="1" applyProtection="1">
      <alignment horizontal="left"/>
    </xf>
    <xf numFmtId="0" fontId="26" fillId="9" borderId="3" xfId="9" applyFont="1" applyBorder="1" applyAlignment="1" applyProtection="1">
      <alignment horizontal="left"/>
    </xf>
    <xf numFmtId="0" fontId="26" fillId="0" borderId="41" xfId="0" applyFont="1" applyBorder="1"/>
    <xf numFmtId="1" fontId="26" fillId="0" borderId="0" xfId="0" applyNumberFormat="1" applyFont="1" applyAlignment="1">
      <alignment horizontal="center"/>
    </xf>
    <xf numFmtId="0" fontId="26" fillId="0" borderId="0" xfId="0" applyFont="1" applyAlignment="1">
      <alignment horizontal="right"/>
    </xf>
    <xf numFmtId="1" fontId="26" fillId="0" borderId="7" xfId="0" applyNumberFormat="1" applyFont="1" applyBorder="1" applyAlignment="1">
      <alignment horizontal="center"/>
    </xf>
    <xf numFmtId="0" fontId="26" fillId="0" borderId="46" xfId="0" applyFont="1" applyBorder="1" applyAlignment="1">
      <alignment horizontal="center"/>
    </xf>
    <xf numFmtId="0" fontId="26" fillId="0" borderId="47" xfId="0" applyFont="1" applyBorder="1" applyAlignment="1">
      <alignment horizontal="center"/>
    </xf>
    <xf numFmtId="0" fontId="26" fillId="0" borderId="34" xfId="0" applyFont="1" applyBorder="1" applyAlignment="1">
      <alignment horizontal="center"/>
    </xf>
    <xf numFmtId="0" fontId="26" fillId="0" borderId="42" xfId="0" applyFont="1" applyBorder="1" applyAlignment="1">
      <alignment horizontal="center"/>
    </xf>
    <xf numFmtId="0" fontId="26" fillId="0" borderId="48" xfId="0" applyFont="1" applyBorder="1" applyAlignment="1">
      <alignment horizontal="center" wrapText="1"/>
    </xf>
    <xf numFmtId="0" fontId="26" fillId="0" borderId="35" xfId="0" applyFont="1" applyBorder="1" applyAlignment="1">
      <alignment horizontal="center"/>
    </xf>
    <xf numFmtId="0" fontId="31" fillId="0" borderId="49" xfId="23" applyFont="1" applyFill="1" applyBorder="1" applyAlignment="1">
      <alignment horizontal="center"/>
    </xf>
    <xf numFmtId="0" fontId="31" fillId="0" borderId="47" xfId="23" applyFont="1" applyFill="1" applyBorder="1" applyAlignment="1">
      <alignment horizontal="center"/>
    </xf>
    <xf numFmtId="0" fontId="31" fillId="0" borderId="50" xfId="23" applyFont="1" applyFill="1" applyBorder="1" applyAlignment="1">
      <alignment horizontal="center"/>
    </xf>
    <xf numFmtId="0" fontId="31" fillId="0" borderId="33" xfId="23" applyFont="1" applyFill="1" applyBorder="1" applyAlignment="1">
      <alignment horizontal="center"/>
    </xf>
    <xf numFmtId="0" fontId="31" fillId="0" borderId="48" xfId="23" applyFont="1" applyFill="1" applyBorder="1" applyAlignment="1">
      <alignment horizontal="center"/>
    </xf>
    <xf numFmtId="0" fontId="31" fillId="0" borderId="35" xfId="23" applyFont="1" applyFill="1" applyBorder="1" applyAlignment="1">
      <alignment horizontal="center"/>
    </xf>
    <xf numFmtId="0" fontId="33" fillId="0" borderId="45" xfId="0" applyFont="1" applyBorder="1" applyAlignment="1">
      <alignment horizontal="center"/>
    </xf>
    <xf numFmtId="0" fontId="33" fillId="0" borderId="47" xfId="0" applyFont="1" applyBorder="1" applyAlignment="1">
      <alignment horizontal="center"/>
    </xf>
    <xf numFmtId="0" fontId="33" fillId="0" borderId="9" xfId="0" applyFont="1" applyBorder="1" applyAlignment="1">
      <alignment horizontal="center"/>
    </xf>
    <xf numFmtId="0" fontId="33" fillId="0" borderId="33" xfId="0" applyFont="1" applyBorder="1" applyAlignment="1">
      <alignment horizontal="center"/>
    </xf>
    <xf numFmtId="0" fontId="33" fillId="0" borderId="43" xfId="0" applyFont="1" applyBorder="1" applyAlignment="1">
      <alignment horizontal="center"/>
    </xf>
    <xf numFmtId="0" fontId="26" fillId="0" borderId="7" xfId="0" applyFont="1" applyBorder="1" applyAlignment="1">
      <alignment horizontal="center"/>
    </xf>
    <xf numFmtId="0" fontId="51" fillId="0" borderId="5" xfId="3" applyFont="1" applyBorder="1" applyAlignment="1">
      <alignment horizontal="left" vertical="top"/>
    </xf>
    <xf numFmtId="0" fontId="51" fillId="0" borderId="8" xfId="14" applyFont="1" applyBorder="1" applyAlignment="1">
      <alignment horizontal="center" vertical="center"/>
    </xf>
    <xf numFmtId="0" fontId="58" fillId="0" borderId="7" xfId="3" applyFont="1" applyBorder="1" applyAlignment="1">
      <alignment horizontal="left" vertical="top" wrapText="1"/>
    </xf>
    <xf numFmtId="0" fontId="51" fillId="0" borderId="6" xfId="3" applyFont="1" applyBorder="1" applyAlignment="1">
      <alignment horizontal="left" vertical="top"/>
    </xf>
    <xf numFmtId="0" fontId="51" fillId="0" borderId="7" xfId="3" applyFont="1" applyBorder="1" applyAlignment="1">
      <alignment horizontal="left" vertical="top"/>
    </xf>
    <xf numFmtId="170" fontId="57" fillId="0" borderId="3" xfId="0" applyNumberFormat="1" applyFont="1" applyBorder="1" applyAlignment="1">
      <alignment horizontal="left" vertical="top"/>
    </xf>
    <xf numFmtId="0" fontId="42" fillId="0" borderId="10" xfId="3" applyFont="1" applyBorder="1" applyAlignment="1">
      <alignment horizontal="left" vertical="top"/>
    </xf>
    <xf numFmtId="0" fontId="51" fillId="0" borderId="26" xfId="14" applyFont="1" applyBorder="1" applyAlignment="1">
      <alignment horizontal="center" vertical="center"/>
    </xf>
    <xf numFmtId="0" fontId="40" fillId="0" borderId="0" xfId="0" applyFont="1" applyAlignment="1" applyProtection="1">
      <alignment horizontal="center" vertical="center"/>
      <protection locked="0"/>
    </xf>
    <xf numFmtId="0" fontId="42" fillId="9" borderId="33" xfId="14" applyFont="1" applyFill="1" applyBorder="1" applyAlignment="1" applyProtection="1">
      <alignment horizontal="center" vertical="center"/>
      <protection locked="0"/>
    </xf>
    <xf numFmtId="0" fontId="42" fillId="26" borderId="8" xfId="14" applyFont="1" applyFill="1" applyBorder="1" applyAlignment="1">
      <alignment horizontal="center" vertical="center"/>
    </xf>
    <xf numFmtId="0" fontId="28" fillId="9" borderId="22" xfId="27" applyFont="1" applyFill="1" applyBorder="1" applyAlignment="1">
      <alignment horizontal="left" vertical="top"/>
    </xf>
    <xf numFmtId="0" fontId="28" fillId="9" borderId="3" xfId="27" applyFont="1" applyFill="1" applyBorder="1" applyAlignment="1">
      <alignment horizontal="left" vertical="top"/>
    </xf>
    <xf numFmtId="0" fontId="42" fillId="9" borderId="11" xfId="14" applyFont="1" applyFill="1" applyBorder="1" applyAlignment="1">
      <alignment horizontal="center" vertical="center"/>
    </xf>
    <xf numFmtId="0" fontId="42" fillId="9" borderId="11" xfId="14" applyFont="1" applyFill="1" applyBorder="1" applyAlignment="1" applyProtection="1">
      <alignment horizontal="center" vertical="center"/>
      <protection locked="0"/>
    </xf>
    <xf numFmtId="0" fontId="42" fillId="9" borderId="25" xfId="14" applyFont="1" applyFill="1" applyBorder="1" applyAlignment="1" applyProtection="1">
      <alignment horizontal="center" vertical="center"/>
      <protection locked="0"/>
    </xf>
    <xf numFmtId="177" fontId="28" fillId="0" borderId="22" xfId="0" applyNumberFormat="1" applyFont="1" applyBorder="1" applyAlignment="1">
      <alignment vertical="top"/>
    </xf>
    <xf numFmtId="0" fontId="39" fillId="0" borderId="44" xfId="0" applyFont="1" applyBorder="1" applyAlignment="1">
      <alignment horizontal="center" vertical="center"/>
    </xf>
    <xf numFmtId="0" fontId="51" fillId="0" borderId="3" xfId="3" applyFont="1" applyBorder="1" applyAlignment="1">
      <alignment horizontal="left" vertical="top"/>
    </xf>
    <xf numFmtId="0" fontId="51" fillId="0" borderId="10" xfId="3" applyFont="1" applyBorder="1" applyAlignment="1">
      <alignment horizontal="left" vertical="top"/>
    </xf>
    <xf numFmtId="0" fontId="51" fillId="0" borderId="4" xfId="14" applyFont="1" applyBorder="1" applyAlignment="1">
      <alignment horizontal="center" vertical="center"/>
    </xf>
    <xf numFmtId="0" fontId="51" fillId="0" borderId="7" xfId="3" applyFont="1" applyBorder="1" applyAlignment="1">
      <alignment horizontal="left" vertical="top" wrapText="1"/>
    </xf>
    <xf numFmtId="0" fontId="51" fillId="0" borderId="6" xfId="3" applyFont="1" applyBorder="1" applyAlignment="1">
      <alignment horizontal="left" vertical="top" wrapText="1"/>
    </xf>
    <xf numFmtId="177" fontId="37" fillId="0" borderId="18" xfId="0" applyNumberFormat="1" applyFont="1" applyBorder="1" applyAlignment="1">
      <alignment horizontal="left" vertical="top"/>
    </xf>
    <xf numFmtId="0" fontId="51" fillId="0" borderId="5" xfId="3" applyFont="1" applyBorder="1" applyAlignment="1">
      <alignment horizontal="left" vertical="top" wrapText="1"/>
    </xf>
    <xf numFmtId="177" fontId="37" fillId="0" borderId="19" xfId="0" applyNumberFormat="1" applyFont="1" applyBorder="1" applyAlignment="1">
      <alignment horizontal="left" vertical="top"/>
    </xf>
    <xf numFmtId="0" fontId="58" fillId="0" borderId="7" xfId="3" applyFont="1" applyBorder="1" applyAlignment="1">
      <alignment horizontal="left" vertical="top"/>
    </xf>
    <xf numFmtId="0" fontId="51" fillId="0" borderId="55" xfId="14" applyFont="1" applyBorder="1" applyAlignment="1" applyProtection="1">
      <alignment horizontal="center" vertical="center"/>
      <protection locked="0"/>
    </xf>
    <xf numFmtId="0" fontId="42" fillId="12" borderId="0" xfId="23" applyFont="1" applyFill="1" applyBorder="1" applyAlignment="1">
      <alignment horizontal="center" vertical="center"/>
    </xf>
    <xf numFmtId="0" fontId="42" fillId="27" borderId="8" xfId="14" applyFont="1" applyFill="1" applyBorder="1" applyAlignment="1">
      <alignment horizontal="center" vertical="center"/>
    </xf>
    <xf numFmtId="0" fontId="28" fillId="12" borderId="13" xfId="23" applyFont="1" applyFill="1" applyBorder="1" applyAlignment="1">
      <alignment horizontal="left" vertical="center"/>
    </xf>
    <xf numFmtId="0" fontId="43" fillId="12" borderId="14" xfId="23" applyFont="1" applyFill="1" applyBorder="1" applyAlignment="1">
      <alignment vertical="center"/>
    </xf>
    <xf numFmtId="0" fontId="43" fillId="12" borderId="23" xfId="23" applyFont="1" applyFill="1" applyBorder="1" applyAlignment="1">
      <alignment vertical="center"/>
    </xf>
    <xf numFmtId="0" fontId="43" fillId="12" borderId="23" xfId="23" applyFont="1" applyFill="1" applyBorder="1" applyAlignment="1">
      <alignment horizontal="center" vertical="center"/>
    </xf>
    <xf numFmtId="0" fontId="43" fillId="12" borderId="23" xfId="14" applyFont="1" applyFill="1" applyBorder="1" applyAlignment="1">
      <alignment horizontal="center" vertical="center"/>
    </xf>
    <xf numFmtId="0" fontId="28" fillId="12" borderId="31" xfId="23" applyFont="1" applyFill="1" applyBorder="1" applyAlignment="1">
      <alignment horizontal="left" vertical="center"/>
    </xf>
    <xf numFmtId="0" fontId="43" fillId="10" borderId="23" xfId="23" applyFont="1" applyFill="1" applyBorder="1" applyAlignment="1">
      <alignment horizontal="center" vertical="center"/>
    </xf>
    <xf numFmtId="0" fontId="28" fillId="10" borderId="31" xfId="23" applyFont="1" applyFill="1" applyBorder="1" applyAlignment="1">
      <alignment horizontal="left" vertical="center"/>
    </xf>
    <xf numFmtId="0" fontId="43" fillId="10" borderId="23" xfId="23" applyFont="1" applyFill="1" applyBorder="1" applyAlignment="1">
      <alignment vertical="center"/>
    </xf>
    <xf numFmtId="0" fontId="42" fillId="27" borderId="9" xfId="14" applyFont="1" applyFill="1" applyBorder="1" applyAlignment="1">
      <alignment horizontal="center" vertical="center"/>
    </xf>
    <xf numFmtId="0" fontId="42" fillId="27" borderId="11" xfId="14" applyFont="1" applyFill="1" applyBorder="1" applyAlignment="1">
      <alignment horizontal="center" vertical="center"/>
    </xf>
    <xf numFmtId="0" fontId="37" fillId="28" borderId="22" xfId="27" applyFont="1" applyFill="1" applyBorder="1" applyAlignment="1">
      <alignment horizontal="left" vertical="center"/>
    </xf>
    <xf numFmtId="0" fontId="37" fillId="28" borderId="4" xfId="27" applyFont="1" applyFill="1" applyBorder="1" applyAlignment="1">
      <alignment horizontal="left" vertical="center"/>
    </xf>
    <xf numFmtId="0" fontId="37" fillId="28" borderId="4" xfId="27" applyFont="1" applyFill="1" applyBorder="1" applyAlignment="1">
      <alignment horizontal="center" vertical="center"/>
    </xf>
    <xf numFmtId="0" fontId="51" fillId="28" borderId="4" xfId="14" applyFont="1" applyFill="1" applyBorder="1" applyAlignment="1">
      <alignment horizontal="center" vertical="center"/>
    </xf>
    <xf numFmtId="0" fontId="7" fillId="0" borderId="0" xfId="0" applyFont="1" applyAlignment="1">
      <alignment vertical="center"/>
    </xf>
    <xf numFmtId="0" fontId="40" fillId="9" borderId="18" xfId="0" applyFont="1" applyFill="1" applyBorder="1" applyAlignment="1" applyProtection="1">
      <alignment horizontal="center" vertical="center"/>
      <protection locked="0"/>
    </xf>
    <xf numFmtId="0" fontId="40" fillId="0" borderId="18" xfId="0" applyFont="1" applyBorder="1" applyAlignment="1" applyProtection="1">
      <alignment horizontal="center" vertical="top"/>
      <protection locked="0"/>
    </xf>
    <xf numFmtId="0" fontId="46" fillId="0" borderId="18" xfId="0" applyFont="1" applyBorder="1" applyAlignment="1" applyProtection="1">
      <alignment horizontal="center" vertical="center"/>
      <protection locked="0"/>
    </xf>
    <xf numFmtId="0" fontId="42" fillId="0" borderId="44" xfId="14" applyFont="1" applyBorder="1" applyAlignment="1">
      <alignment horizontal="center" vertical="center"/>
    </xf>
    <xf numFmtId="0" fontId="42" fillId="0" borderId="42" xfId="14" applyFont="1" applyBorder="1" applyAlignment="1" applyProtection="1">
      <alignment horizontal="center" vertical="center"/>
      <protection locked="0"/>
    </xf>
    <xf numFmtId="0" fontId="42" fillId="27" borderId="26" xfId="14" applyFont="1" applyFill="1" applyBorder="1" applyAlignment="1">
      <alignment horizontal="center" vertical="top"/>
    </xf>
    <xf numFmtId="0" fontId="42" fillId="27" borderId="8" xfId="14" applyFont="1" applyFill="1" applyBorder="1" applyAlignment="1">
      <alignment horizontal="center" vertical="top"/>
    </xf>
    <xf numFmtId="182" fontId="28" fillId="0" borderId="17" xfId="0" applyNumberFormat="1" applyFont="1" applyBorder="1" applyAlignment="1">
      <alignment horizontal="left" vertical="center"/>
    </xf>
    <xf numFmtId="170" fontId="37" fillId="0" borderId="7" xfId="0" applyNumberFormat="1" applyFont="1" applyBorder="1" applyAlignment="1">
      <alignment horizontal="left" vertical="top"/>
    </xf>
    <xf numFmtId="0" fontId="42" fillId="0" borderId="6" xfId="2" applyFont="1" applyBorder="1" applyAlignment="1">
      <alignment vertical="top" wrapText="1"/>
    </xf>
    <xf numFmtId="0" fontId="43" fillId="13" borderId="23" xfId="23" applyFont="1" applyFill="1" applyBorder="1" applyAlignment="1">
      <alignment horizontal="center" vertical="center"/>
    </xf>
    <xf numFmtId="164" fontId="37" fillId="0" borderId="17" xfId="0" applyNumberFormat="1" applyFont="1" applyBorder="1" applyAlignment="1">
      <alignment horizontal="left" vertical="top"/>
    </xf>
    <xf numFmtId="164" fontId="37" fillId="0" borderId="18" xfId="0" applyNumberFormat="1" applyFont="1" applyBorder="1" applyAlignment="1">
      <alignment horizontal="left" vertical="top"/>
    </xf>
    <xf numFmtId="0" fontId="51" fillId="0" borderId="5" xfId="3" applyFont="1" applyBorder="1" applyAlignment="1">
      <alignment vertical="top" wrapText="1"/>
    </xf>
    <xf numFmtId="164" fontId="37" fillId="0" borderId="19" xfId="0" applyNumberFormat="1" applyFont="1" applyBorder="1" applyAlignment="1">
      <alignment horizontal="left" vertical="top"/>
    </xf>
    <xf numFmtId="0" fontId="51" fillId="0" borderId="6" xfId="3" applyFont="1" applyBorder="1" applyAlignment="1">
      <alignment vertical="top" wrapText="1"/>
    </xf>
    <xf numFmtId="0" fontId="60" fillId="0" borderId="8" xfId="27" applyFont="1" applyFill="1" applyBorder="1" applyAlignment="1">
      <alignment horizontal="center" vertical="center"/>
    </xf>
    <xf numFmtId="0" fontId="60" fillId="0" borderId="11" xfId="27" applyFont="1" applyFill="1" applyBorder="1" applyAlignment="1">
      <alignment horizontal="center" vertical="center"/>
    </xf>
    <xf numFmtId="189" fontId="28" fillId="0" borderId="19" xfId="0" applyNumberFormat="1" applyFont="1" applyBorder="1" applyAlignment="1">
      <alignment horizontal="left" vertical="top"/>
    </xf>
    <xf numFmtId="189" fontId="28" fillId="0" borderId="17" xfId="0" applyNumberFormat="1" applyFont="1" applyBorder="1" applyAlignment="1">
      <alignment horizontal="left" vertical="top"/>
    </xf>
    <xf numFmtId="189" fontId="28" fillId="0" borderId="18" xfId="0" applyNumberFormat="1" applyFont="1" applyBorder="1" applyAlignment="1">
      <alignment horizontal="left" vertical="top"/>
    </xf>
    <xf numFmtId="0" fontId="43" fillId="13" borderId="13" xfId="23" applyFont="1" applyFill="1" applyBorder="1" applyAlignment="1">
      <alignment horizontal="left" vertical="center"/>
    </xf>
    <xf numFmtId="0" fontId="43" fillId="13" borderId="14" xfId="23" applyFont="1" applyFill="1" applyBorder="1" applyAlignment="1">
      <alignment vertical="center"/>
    </xf>
    <xf numFmtId="0" fontId="37" fillId="0" borderId="22" xfId="0" applyFont="1" applyBorder="1" applyAlignment="1">
      <alignment horizontal="left" vertical="top"/>
    </xf>
    <xf numFmtId="0" fontId="51" fillId="0" borderId="4" xfId="3" applyFont="1" applyBorder="1" applyAlignment="1">
      <alignment horizontal="left" vertical="top"/>
    </xf>
    <xf numFmtId="0" fontId="51" fillId="0" borderId="4" xfId="3" applyFont="1" applyBorder="1" applyAlignment="1">
      <alignment vertical="top"/>
    </xf>
    <xf numFmtId="0" fontId="51" fillId="0" borderId="4" xfId="3" applyFont="1" applyBorder="1" applyAlignment="1">
      <alignment horizontal="left" vertical="top" wrapText="1"/>
    </xf>
    <xf numFmtId="0" fontId="28" fillId="24" borderId="21" xfId="27" applyFont="1" applyFill="1" applyBorder="1" applyAlignment="1">
      <alignment horizontal="left" vertical="center"/>
    </xf>
    <xf numFmtId="0" fontId="42" fillId="27" borderId="12" xfId="14" applyFont="1" applyFill="1" applyBorder="1" applyAlignment="1">
      <alignment horizontal="center" vertical="center"/>
    </xf>
    <xf numFmtId="0" fontId="28" fillId="24" borderId="20" xfId="27" applyFont="1" applyFill="1" applyBorder="1" applyAlignment="1">
      <alignment horizontal="left" vertical="center"/>
    </xf>
    <xf numFmtId="0" fontId="55" fillId="22" borderId="22" xfId="27" applyFont="1" applyFill="1" applyBorder="1" applyAlignment="1">
      <alignment horizontal="left" vertical="center"/>
    </xf>
    <xf numFmtId="0" fontId="55" fillId="22" borderId="4" xfId="27" applyFont="1" applyFill="1" applyBorder="1" applyAlignment="1">
      <alignment horizontal="left" vertical="center"/>
    </xf>
    <xf numFmtId="0" fontId="55" fillId="22" borderId="29" xfId="27" applyFont="1" applyFill="1" applyBorder="1" applyAlignment="1">
      <alignment horizontal="left" vertical="center"/>
    </xf>
    <xf numFmtId="0" fontId="42" fillId="0" borderId="29" xfId="14" applyFont="1" applyBorder="1" applyAlignment="1" applyProtection="1">
      <alignment horizontal="center" vertical="center"/>
      <protection locked="0"/>
    </xf>
    <xf numFmtId="0" fontId="58" fillId="28" borderId="22" xfId="27" applyFont="1" applyFill="1" applyBorder="1" applyAlignment="1">
      <alignment horizontal="left" vertical="center"/>
    </xf>
    <xf numFmtId="0" fontId="58" fillId="28" borderId="4" xfId="27" applyFont="1" applyFill="1" applyBorder="1" applyAlignment="1">
      <alignment horizontal="left" vertical="center"/>
    </xf>
    <xf numFmtId="0" fontId="58" fillId="28" borderId="29" xfId="27" applyFont="1" applyFill="1" applyBorder="1" applyAlignment="1">
      <alignment horizontal="left" vertical="center"/>
    </xf>
    <xf numFmtId="0" fontId="51" fillId="0" borderId="3" xfId="14" applyFont="1" applyBorder="1" applyAlignment="1">
      <alignment horizontal="center" vertical="center"/>
    </xf>
    <xf numFmtId="0" fontId="51" fillId="0" borderId="53" xfId="14" applyFont="1" applyBorder="1" applyAlignment="1">
      <alignment horizontal="center" vertical="center"/>
    </xf>
    <xf numFmtId="0" fontId="28" fillId="0" borderId="22" xfId="27" applyFont="1" applyFill="1" applyBorder="1" applyAlignment="1">
      <alignment horizontal="left" vertical="center"/>
    </xf>
    <xf numFmtId="0" fontId="28" fillId="0" borderId="19" xfId="27" applyFont="1" applyFill="1" applyBorder="1" applyAlignment="1">
      <alignment horizontal="left" vertical="center"/>
    </xf>
    <xf numFmtId="0" fontId="28" fillId="0" borderId="18" xfId="27" applyFont="1" applyFill="1" applyBorder="1" applyAlignment="1">
      <alignment horizontal="left" vertical="center"/>
    </xf>
    <xf numFmtId="0" fontId="51" fillId="0" borderId="5" xfId="3" applyFont="1" applyBorder="1" applyAlignment="1">
      <alignment vertical="top"/>
    </xf>
    <xf numFmtId="0" fontId="51" fillId="27" borderId="8" xfId="14" applyFont="1" applyFill="1" applyBorder="1" applyAlignment="1">
      <alignment horizontal="center" vertical="center"/>
    </xf>
    <xf numFmtId="0" fontId="51" fillId="0" borderId="33" xfId="14" applyFont="1" applyBorder="1" applyAlignment="1" applyProtection="1">
      <alignment horizontal="center" vertical="center"/>
      <protection locked="0"/>
    </xf>
    <xf numFmtId="173" fontId="37" fillId="0" borderId="18" xfId="0" applyNumberFormat="1" applyFont="1" applyBorder="1" applyAlignment="1">
      <alignment horizontal="left" vertical="top"/>
    </xf>
    <xf numFmtId="173" fontId="37" fillId="0" borderId="19" xfId="0" applyNumberFormat="1" applyFont="1" applyBorder="1" applyAlignment="1">
      <alignment horizontal="left" vertical="top"/>
    </xf>
    <xf numFmtId="173" fontId="37" fillId="0" borderId="17" xfId="0" applyNumberFormat="1" applyFont="1" applyBorder="1" applyAlignment="1">
      <alignment horizontal="left" vertical="top"/>
    </xf>
    <xf numFmtId="0" fontId="51" fillId="0" borderId="10" xfId="3" applyFont="1" applyBorder="1" applyAlignment="1">
      <alignment horizontal="left" vertical="top" wrapText="1"/>
    </xf>
    <xf numFmtId="168" fontId="37" fillId="0" borderId="18" xfId="0" applyNumberFormat="1" applyFont="1" applyBorder="1" applyAlignment="1">
      <alignment horizontal="left" vertical="top"/>
    </xf>
    <xf numFmtId="168" fontId="37" fillId="0" borderId="22" xfId="0" applyNumberFormat="1" applyFont="1" applyBorder="1" applyAlignment="1">
      <alignment horizontal="left" vertical="top"/>
    </xf>
    <xf numFmtId="0" fontId="51" fillId="0" borderId="9" xfId="3" applyFont="1" applyBorder="1" applyAlignment="1">
      <alignment horizontal="left" vertical="top" wrapText="1"/>
    </xf>
    <xf numFmtId="173" fontId="58" fillId="0" borderId="22" xfId="0" applyNumberFormat="1" applyFont="1" applyBorder="1" applyAlignment="1">
      <alignment horizontal="left" vertical="top"/>
    </xf>
    <xf numFmtId="172" fontId="58" fillId="0" borderId="22" xfId="0" applyNumberFormat="1" applyFont="1" applyBorder="1" applyAlignment="1">
      <alignment horizontal="left" vertical="top"/>
    </xf>
    <xf numFmtId="0" fontId="51" fillId="0" borderId="29" xfId="14" applyFont="1" applyBorder="1" applyAlignment="1" applyProtection="1">
      <alignment horizontal="center" vertical="center"/>
      <protection locked="0"/>
    </xf>
    <xf numFmtId="0" fontId="62" fillId="0" borderId="3" xfId="27" applyFont="1" applyFill="1" applyBorder="1" applyAlignment="1">
      <alignment vertical="top"/>
    </xf>
    <xf numFmtId="169" fontId="37" fillId="0" borderId="18" xfId="0" applyNumberFormat="1" applyFont="1" applyBorder="1" applyAlignment="1">
      <alignment horizontal="left" vertical="top"/>
    </xf>
    <xf numFmtId="170" fontId="58" fillId="0" borderId="7" xfId="3" applyNumberFormat="1" applyFont="1" applyBorder="1" applyAlignment="1">
      <alignment horizontal="left" vertical="top"/>
    </xf>
    <xf numFmtId="173" fontId="37" fillId="0" borderId="22" xfId="0" applyNumberFormat="1" applyFont="1" applyBorder="1" applyAlignment="1">
      <alignment horizontal="left" vertical="top"/>
    </xf>
    <xf numFmtId="0" fontId="37" fillId="0" borderId="18" xfId="0" applyFont="1" applyBorder="1" applyAlignment="1">
      <alignment horizontal="left" vertical="top"/>
    </xf>
    <xf numFmtId="0" fontId="51" fillId="0" borderId="8" xfId="14" applyFont="1" applyBorder="1" applyAlignment="1" applyProtection="1">
      <alignment horizontal="center" vertical="center"/>
      <protection locked="0"/>
    </xf>
    <xf numFmtId="0" fontId="37" fillId="9" borderId="7" xfId="27" applyFont="1" applyFill="1" applyBorder="1" applyAlignment="1">
      <alignment horizontal="left" vertical="top"/>
    </xf>
    <xf numFmtId="168" fontId="37" fillId="0" borderId="17" xfId="0" applyNumberFormat="1" applyFont="1" applyBorder="1" applyAlignment="1">
      <alignment horizontal="left" vertical="top"/>
    </xf>
    <xf numFmtId="168" fontId="37" fillId="0" borderId="19" xfId="0" applyNumberFormat="1" applyFont="1" applyBorder="1" applyAlignment="1">
      <alignment horizontal="left" vertical="top"/>
    </xf>
    <xf numFmtId="0" fontId="51" fillId="0" borderId="3" xfId="3" applyFont="1" applyBorder="1" applyAlignment="1">
      <alignment horizontal="left" vertical="top" wrapText="1"/>
    </xf>
    <xf numFmtId="168" fontId="58" fillId="0" borderId="17" xfId="0" applyNumberFormat="1" applyFont="1" applyBorder="1" applyAlignment="1">
      <alignment horizontal="left" vertical="top"/>
    </xf>
    <xf numFmtId="170" fontId="51" fillId="0" borderId="3" xfId="0" applyNumberFormat="1" applyFont="1" applyBorder="1" applyAlignment="1">
      <alignment horizontal="left" vertical="top"/>
    </xf>
    <xf numFmtId="0" fontId="51" fillId="0" borderId="3" xfId="0" applyFont="1" applyBorder="1" applyAlignment="1">
      <alignment horizontal="left" vertical="top" wrapText="1"/>
    </xf>
    <xf numFmtId="0" fontId="51" fillId="0" borderId="10" xfId="0" applyFont="1" applyBorder="1" applyAlignment="1">
      <alignment horizontal="left" vertical="top" wrapText="1"/>
    </xf>
    <xf numFmtId="0" fontId="51" fillId="27" borderId="12" xfId="14" applyFont="1" applyFill="1" applyBorder="1" applyAlignment="1">
      <alignment horizontal="center" vertical="center"/>
    </xf>
    <xf numFmtId="0" fontId="51" fillId="27" borderId="11" xfId="14" applyFont="1" applyFill="1" applyBorder="1" applyAlignment="1">
      <alignment horizontal="center" vertical="center"/>
    </xf>
    <xf numFmtId="172" fontId="37" fillId="0" borderId="17" xfId="0" applyNumberFormat="1" applyFont="1" applyBorder="1" applyAlignment="1">
      <alignment horizontal="left" vertical="top"/>
    </xf>
    <xf numFmtId="172" fontId="37" fillId="0" borderId="18" xfId="0" applyNumberFormat="1" applyFont="1" applyBorder="1" applyAlignment="1">
      <alignment horizontal="left" vertical="top"/>
    </xf>
    <xf numFmtId="172" fontId="37" fillId="0" borderId="19" xfId="0" applyNumberFormat="1" applyFont="1" applyBorder="1" applyAlignment="1">
      <alignment horizontal="left" vertical="top"/>
    </xf>
    <xf numFmtId="0" fontId="36" fillId="0" borderId="7" xfId="3" applyFont="1" applyBorder="1" applyAlignment="1">
      <alignment horizontal="left" vertical="top"/>
    </xf>
    <xf numFmtId="172" fontId="37" fillId="9" borderId="17" xfId="0" applyNumberFormat="1" applyFont="1" applyFill="1" applyBorder="1" applyAlignment="1">
      <alignment horizontal="left" vertical="top"/>
    </xf>
    <xf numFmtId="0" fontId="51" fillId="9" borderId="3" xfId="3" applyFont="1" applyFill="1" applyBorder="1" applyAlignment="1">
      <alignment horizontal="left" vertical="top"/>
    </xf>
    <xf numFmtId="172" fontId="37" fillId="9" borderId="18" xfId="0" applyNumberFormat="1" applyFont="1" applyFill="1" applyBorder="1" applyAlignment="1">
      <alignment horizontal="left" vertical="top"/>
    </xf>
    <xf numFmtId="0" fontId="51" fillId="9" borderId="5" xfId="3" applyFont="1" applyFill="1" applyBorder="1" applyAlignment="1">
      <alignment horizontal="left" vertical="top"/>
    </xf>
    <xf numFmtId="172" fontId="37" fillId="9" borderId="19" xfId="0" applyNumberFormat="1" applyFont="1" applyFill="1" applyBorder="1" applyAlignment="1">
      <alignment horizontal="left" vertical="top"/>
    </xf>
    <xf numFmtId="0" fontId="51" fillId="9" borderId="6" xfId="3" applyFont="1" applyFill="1" applyBorder="1" applyAlignment="1">
      <alignment horizontal="left" vertical="top"/>
    </xf>
    <xf numFmtId="0" fontId="51" fillId="9" borderId="7" xfId="3" applyFont="1" applyFill="1" applyBorder="1" applyAlignment="1">
      <alignment horizontal="left" vertical="top"/>
    </xf>
    <xf numFmtId="172" fontId="37" fillId="9" borderId="17" xfId="27" applyNumberFormat="1" applyFont="1" applyFill="1" applyBorder="1" applyAlignment="1">
      <alignment horizontal="left" vertical="top"/>
    </xf>
    <xf numFmtId="172" fontId="37" fillId="9" borderId="18" xfId="27" applyNumberFormat="1" applyFont="1" applyFill="1" applyBorder="1" applyAlignment="1">
      <alignment horizontal="left" vertical="top"/>
    </xf>
    <xf numFmtId="0" fontId="37" fillId="9" borderId="19" xfId="27" applyFont="1" applyFill="1" applyBorder="1" applyAlignment="1">
      <alignment horizontal="left" vertical="top"/>
    </xf>
    <xf numFmtId="168" fontId="37" fillId="9" borderId="18" xfId="0" applyNumberFormat="1" applyFont="1" applyFill="1" applyBorder="1" applyAlignment="1">
      <alignment horizontal="left" vertical="top"/>
    </xf>
    <xf numFmtId="0" fontId="51" fillId="0" borderId="11" xfId="14" applyFont="1" applyBorder="1" applyAlignment="1">
      <alignment horizontal="center" vertical="center"/>
    </xf>
    <xf numFmtId="168" fontId="37" fillId="9" borderId="19" xfId="0" applyNumberFormat="1" applyFont="1" applyFill="1" applyBorder="1" applyAlignment="1">
      <alignment horizontal="left" vertical="top"/>
    </xf>
    <xf numFmtId="0" fontId="37" fillId="9" borderId="17" xfId="0" applyFont="1" applyFill="1" applyBorder="1" applyAlignment="1">
      <alignment horizontal="left" vertical="top"/>
    </xf>
    <xf numFmtId="173" fontId="37" fillId="0" borderId="13" xfId="0" applyNumberFormat="1" applyFont="1" applyBorder="1" applyAlignment="1">
      <alignment horizontal="left" vertical="top"/>
    </xf>
    <xf numFmtId="0" fontId="37" fillId="0" borderId="14" xfId="0" applyFont="1" applyBorder="1" applyAlignment="1">
      <alignment horizontal="left" vertical="top"/>
    </xf>
    <xf numFmtId="0" fontId="51" fillId="0" borderId="44" xfId="14" applyFont="1" applyBorder="1" applyAlignment="1">
      <alignment horizontal="center" vertical="center"/>
    </xf>
    <xf numFmtId="0" fontId="43" fillId="10" borderId="31" xfId="23" applyFont="1" applyFill="1" applyBorder="1" applyAlignment="1">
      <alignment vertical="center"/>
    </xf>
    <xf numFmtId="0" fontId="43" fillId="10" borderId="14" xfId="23" applyFont="1" applyFill="1" applyBorder="1" applyAlignment="1">
      <alignment horizontal="left" vertical="center"/>
    </xf>
    <xf numFmtId="0" fontId="28" fillId="12" borderId="23" xfId="0" applyFont="1" applyFill="1" applyBorder="1" applyAlignment="1">
      <alignment vertical="center"/>
    </xf>
    <xf numFmtId="0" fontId="43" fillId="12" borderId="14" xfId="2" applyFont="1" applyFill="1" applyBorder="1" applyAlignment="1">
      <alignment horizontal="left" vertical="center"/>
    </xf>
    <xf numFmtId="0" fontId="43" fillId="10" borderId="14" xfId="23" applyFont="1" applyFill="1" applyBorder="1" applyAlignment="1">
      <alignment horizontal="center" vertical="center"/>
    </xf>
    <xf numFmtId="185" fontId="37" fillId="0" borderId="18" xfId="0" applyNumberFormat="1" applyFont="1" applyBorder="1" applyAlignment="1">
      <alignment horizontal="left" vertical="top"/>
    </xf>
    <xf numFmtId="185" fontId="37" fillId="0" borderId="19" xfId="0" applyNumberFormat="1" applyFont="1" applyBorder="1" applyAlignment="1">
      <alignment horizontal="left" vertical="top"/>
    </xf>
    <xf numFmtId="0" fontId="51" fillId="0" borderId="26" xfId="14" applyFont="1" applyBorder="1" applyAlignment="1" applyProtection="1">
      <alignment horizontal="center" vertical="center"/>
      <protection locked="0"/>
    </xf>
    <xf numFmtId="0" fontId="51" fillId="0" borderId="12" xfId="14" applyFont="1" applyBorder="1" applyAlignment="1">
      <alignment horizontal="center" vertical="center"/>
    </xf>
    <xf numFmtId="185" fontId="37" fillId="0" borderId="17" xfId="0" applyNumberFormat="1" applyFont="1" applyBorder="1" applyAlignment="1">
      <alignment horizontal="left" vertical="top"/>
    </xf>
    <xf numFmtId="0" fontId="51" fillId="0" borderId="9" xfId="14" applyFont="1" applyBorder="1" applyAlignment="1">
      <alignment horizontal="center" vertical="center"/>
    </xf>
    <xf numFmtId="186" fontId="37" fillId="0" borderId="18" xfId="0" applyNumberFormat="1" applyFont="1" applyBorder="1" applyAlignment="1">
      <alignment horizontal="left" vertical="top"/>
    </xf>
    <xf numFmtId="0" fontId="51" fillId="0" borderId="30" xfId="14" applyFont="1" applyBorder="1" applyAlignment="1">
      <alignment horizontal="center" vertical="center"/>
    </xf>
    <xf numFmtId="186" fontId="37" fillId="0" borderId="22" xfId="0" applyNumberFormat="1" applyFont="1" applyBorder="1" applyAlignment="1">
      <alignment horizontal="left" vertical="top"/>
    </xf>
    <xf numFmtId="186" fontId="37" fillId="0" borderId="17" xfId="0" applyNumberFormat="1" applyFont="1" applyBorder="1" applyAlignment="1">
      <alignment horizontal="left" vertical="top"/>
    </xf>
    <xf numFmtId="186" fontId="37" fillId="0" borderId="19" xfId="0" applyNumberFormat="1" applyFont="1" applyBorder="1" applyAlignment="1">
      <alignment horizontal="left" vertical="top"/>
    </xf>
    <xf numFmtId="0" fontId="51" fillId="0" borderId="7" xfId="3" applyFont="1" applyBorder="1" applyAlignment="1">
      <alignment vertical="top" wrapText="1"/>
    </xf>
    <xf numFmtId="185" fontId="37" fillId="0" borderId="22" xfId="0" applyNumberFormat="1" applyFont="1" applyBorder="1" applyAlignment="1">
      <alignment horizontal="left" vertical="top"/>
    </xf>
    <xf numFmtId="0" fontId="62" fillId="27" borderId="8" xfId="27" applyFont="1" applyFill="1" applyBorder="1" applyAlignment="1">
      <alignment horizontal="center" vertical="center"/>
    </xf>
    <xf numFmtId="0" fontId="42" fillId="27" borderId="12" xfId="14" applyFont="1" applyFill="1" applyBorder="1" applyAlignment="1">
      <alignment horizontal="center" vertical="top"/>
    </xf>
    <xf numFmtId="0" fontId="39" fillId="27" borderId="8" xfId="0" applyFont="1" applyFill="1" applyBorder="1" applyAlignment="1">
      <alignment horizontal="center" vertical="center"/>
    </xf>
    <xf numFmtId="0" fontId="39" fillId="27" borderId="8" xfId="0" applyFont="1" applyFill="1" applyBorder="1" applyAlignment="1">
      <alignment horizontal="center" vertical="top"/>
    </xf>
    <xf numFmtId="0" fontId="48" fillId="27" borderId="8" xfId="27" applyFont="1" applyFill="1" applyBorder="1" applyAlignment="1">
      <alignment horizontal="center" vertical="top"/>
    </xf>
    <xf numFmtId="0" fontId="51" fillId="0" borderId="4" xfId="14" applyFont="1" applyBorder="1" applyAlignment="1" applyProtection="1">
      <alignment horizontal="center" vertical="center"/>
      <protection locked="0"/>
    </xf>
    <xf numFmtId="0" fontId="51" fillId="9" borderId="4" xfId="3" applyFont="1" applyFill="1" applyBorder="1" applyAlignment="1">
      <alignment horizontal="left" vertical="top" wrapText="1"/>
    </xf>
    <xf numFmtId="0" fontId="36" fillId="0" borderId="3" xfId="3" applyFont="1" applyBorder="1" applyAlignment="1">
      <alignment horizontal="left" vertical="top"/>
    </xf>
    <xf numFmtId="0" fontId="36" fillId="0" borderId="3" xfId="3" applyFont="1" applyBorder="1" applyAlignment="1">
      <alignment horizontal="left" vertical="top" wrapText="1"/>
    </xf>
    <xf numFmtId="0" fontId="51" fillId="0" borderId="9" xfId="3" applyFont="1" applyBorder="1" applyAlignment="1">
      <alignment horizontal="left" vertical="top"/>
    </xf>
    <xf numFmtId="0" fontId="51" fillId="9" borderId="3" xfId="3" applyFont="1" applyFill="1" applyBorder="1" applyAlignment="1">
      <alignment horizontal="left" vertical="top" wrapText="1"/>
    </xf>
    <xf numFmtId="0" fontId="37" fillId="28" borderId="29" xfId="27" applyFont="1" applyFill="1" applyBorder="1" applyAlignment="1">
      <alignment horizontal="left" vertical="center"/>
    </xf>
    <xf numFmtId="0" fontId="51" fillId="0" borderId="11" xfId="14" applyFont="1" applyBorder="1" applyAlignment="1" applyProtection="1">
      <alignment horizontal="center" vertical="center"/>
      <protection locked="0"/>
    </xf>
    <xf numFmtId="185" fontId="37" fillId="0" borderId="17" xfId="27" applyNumberFormat="1" applyFont="1" applyFill="1" applyBorder="1" applyAlignment="1">
      <alignment horizontal="left" vertical="top"/>
    </xf>
    <xf numFmtId="0" fontId="62" fillId="27" borderId="12" xfId="27" applyFont="1" applyFill="1" applyBorder="1" applyAlignment="1">
      <alignment horizontal="center" vertical="center"/>
    </xf>
    <xf numFmtId="0" fontId="58" fillId="27" borderId="8" xfId="14" applyFont="1" applyFill="1" applyBorder="1" applyAlignment="1">
      <alignment horizontal="center" vertical="center"/>
    </xf>
    <xf numFmtId="0" fontId="6" fillId="0" borderId="0" xfId="0" applyFont="1" applyAlignment="1">
      <alignment vertical="center"/>
    </xf>
    <xf numFmtId="185" fontId="37" fillId="0" borderId="18" xfId="27" applyNumberFormat="1" applyFont="1" applyFill="1" applyBorder="1" applyAlignment="1">
      <alignment horizontal="left" vertical="top"/>
    </xf>
    <xf numFmtId="185" fontId="37" fillId="0" borderId="19" xfId="27" applyNumberFormat="1" applyFont="1" applyFill="1" applyBorder="1" applyAlignment="1">
      <alignment horizontal="left" vertical="top"/>
    </xf>
    <xf numFmtId="0" fontId="6" fillId="0" borderId="0" xfId="0" applyFont="1"/>
    <xf numFmtId="0" fontId="62" fillId="27" borderId="11" xfId="27" applyFont="1" applyFill="1" applyBorder="1" applyAlignment="1">
      <alignment horizontal="center" vertical="center"/>
    </xf>
    <xf numFmtId="0" fontId="37" fillId="0" borderId="6" xfId="27" applyFont="1" applyFill="1" applyBorder="1" applyAlignment="1">
      <alignment horizontal="left" vertical="top"/>
    </xf>
    <xf numFmtId="185" fontId="37" fillId="0" borderId="22" xfId="27" applyNumberFormat="1" applyFont="1" applyFill="1" applyBorder="1" applyAlignment="1">
      <alignment horizontal="left" vertical="top"/>
    </xf>
    <xf numFmtId="0" fontId="51" fillId="0" borderId="9" xfId="3" applyFont="1" applyBorder="1" applyAlignment="1">
      <alignment vertical="top"/>
    </xf>
    <xf numFmtId="0" fontId="37" fillId="0" borderId="9" xfId="27" applyFont="1" applyFill="1" applyBorder="1" applyAlignment="1">
      <alignment horizontal="left" vertical="top"/>
    </xf>
    <xf numFmtId="0" fontId="51" fillId="0" borderId="7" xfId="3" applyFont="1" applyBorder="1" applyAlignment="1">
      <alignment vertical="top"/>
    </xf>
    <xf numFmtId="2" fontId="37" fillId="0" borderId="17" xfId="0" applyNumberFormat="1" applyFont="1" applyBorder="1" applyAlignment="1">
      <alignment horizontal="left" vertical="top"/>
    </xf>
    <xf numFmtId="2" fontId="37" fillId="0" borderId="18" xfId="0" applyNumberFormat="1" applyFont="1" applyBorder="1" applyAlignment="1">
      <alignment horizontal="left" vertical="top"/>
    </xf>
    <xf numFmtId="2" fontId="37" fillId="0" borderId="19" xfId="0" applyNumberFormat="1" applyFont="1" applyBorder="1" applyAlignment="1">
      <alignment horizontal="left" vertical="top"/>
    </xf>
    <xf numFmtId="0" fontId="52" fillId="0" borderId="7" xfId="0" applyFont="1" applyBorder="1" applyAlignment="1">
      <alignment vertical="top"/>
    </xf>
    <xf numFmtId="2" fontId="37" fillId="0" borderId="22" xfId="0" applyNumberFormat="1" applyFont="1" applyBorder="1" applyAlignment="1">
      <alignment horizontal="left" vertical="top"/>
    </xf>
    <xf numFmtId="0" fontId="52" fillId="0" borderId="4" xfId="0" applyFont="1" applyBorder="1" applyAlignment="1">
      <alignment vertical="top"/>
    </xf>
    <xf numFmtId="0" fontId="63" fillId="21" borderId="4" xfId="27" applyFont="1" applyFill="1" applyBorder="1" applyAlignment="1">
      <alignment horizontal="left" vertical="center"/>
    </xf>
    <xf numFmtId="0" fontId="63" fillId="21" borderId="29" xfId="27" applyFont="1" applyFill="1" applyBorder="1" applyAlignment="1">
      <alignment horizontal="left" vertical="center"/>
    </xf>
    <xf numFmtId="0" fontId="37" fillId="24" borderId="19" xfId="27" applyFont="1" applyFill="1" applyBorder="1" applyAlignment="1">
      <alignment horizontal="left" vertical="center"/>
    </xf>
    <xf numFmtId="0" fontId="37" fillId="24" borderId="4" xfId="27" applyFont="1" applyFill="1" applyBorder="1" applyAlignment="1">
      <alignment horizontal="left" vertical="center"/>
    </xf>
    <xf numFmtId="0" fontId="37" fillId="24" borderId="29" xfId="27" applyFont="1" applyFill="1" applyBorder="1" applyAlignment="1">
      <alignment horizontal="left" vertical="center"/>
    </xf>
    <xf numFmtId="0" fontId="5" fillId="0" borderId="0" xfId="0" applyFont="1"/>
    <xf numFmtId="0" fontId="51" fillId="0" borderId="34" xfId="14" applyFont="1" applyBorder="1" applyAlignment="1" applyProtection="1">
      <alignment horizontal="center" vertical="center"/>
      <protection locked="0"/>
    </xf>
    <xf numFmtId="0" fontId="28" fillId="0" borderId="17" xfId="27" applyFont="1" applyFill="1" applyBorder="1" applyAlignment="1">
      <alignment horizontal="left" vertical="top"/>
    </xf>
    <xf numFmtId="0" fontId="42" fillId="0" borderId="6" xfId="2" applyFont="1" applyBorder="1" applyAlignment="1"/>
    <xf numFmtId="0" fontId="5" fillId="0" borderId="0" xfId="0" applyFont="1" applyAlignment="1">
      <alignment vertical="center"/>
    </xf>
    <xf numFmtId="0" fontId="43" fillId="10" borderId="23" xfId="23" applyFont="1" applyFill="1" applyBorder="1" applyAlignment="1">
      <alignment horizontal="left" vertical="center"/>
    </xf>
    <xf numFmtId="0" fontId="34" fillId="0" borderId="0" xfId="0" applyFont="1" applyAlignment="1">
      <alignment vertical="center"/>
    </xf>
    <xf numFmtId="175" fontId="37" fillId="0" borderId="22" xfId="0" applyNumberFormat="1" applyFont="1" applyBorder="1" applyAlignment="1">
      <alignment horizontal="left" vertical="top"/>
    </xf>
    <xf numFmtId="175" fontId="37" fillId="0" borderId="17" xfId="0" applyNumberFormat="1" applyFont="1" applyBorder="1" applyAlignment="1">
      <alignment horizontal="left" vertical="top"/>
    </xf>
    <xf numFmtId="175" fontId="37" fillId="0" borderId="18" xfId="0" applyNumberFormat="1" applyFont="1" applyBorder="1" applyAlignment="1">
      <alignment horizontal="left" vertical="top"/>
    </xf>
    <xf numFmtId="175" fontId="37" fillId="0" borderId="19" xfId="0" applyNumberFormat="1" applyFont="1" applyBorder="1" applyAlignment="1">
      <alignment horizontal="left" vertical="top"/>
    </xf>
    <xf numFmtId="176" fontId="37" fillId="0" borderId="18" xfId="0" applyNumberFormat="1" applyFont="1" applyBorder="1" applyAlignment="1">
      <alignment horizontal="left" vertical="top"/>
    </xf>
    <xf numFmtId="176" fontId="37" fillId="0" borderId="17" xfId="0" applyNumberFormat="1" applyFont="1" applyBorder="1" applyAlignment="1">
      <alignment horizontal="left" vertical="top"/>
    </xf>
    <xf numFmtId="0" fontId="37" fillId="0" borderId="3" xfId="27" applyFont="1" applyFill="1" applyBorder="1" applyAlignment="1">
      <alignment horizontal="left" vertical="top"/>
    </xf>
    <xf numFmtId="176" fontId="37" fillId="0" borderId="19" xfId="0" applyNumberFormat="1" applyFont="1" applyBorder="1" applyAlignment="1">
      <alignment horizontal="left" vertical="top"/>
    </xf>
    <xf numFmtId="0" fontId="37" fillId="0" borderId="7" xfId="27" applyFont="1" applyFill="1" applyBorder="1" applyAlignment="1">
      <alignment horizontal="left" vertical="top"/>
    </xf>
    <xf numFmtId="182" fontId="37" fillId="0" borderId="22" xfId="27" applyNumberFormat="1" applyFont="1" applyFill="1" applyBorder="1" applyAlignment="1">
      <alignment horizontal="left" vertical="top"/>
    </xf>
    <xf numFmtId="0" fontId="37" fillId="0" borderId="17" xfId="0" applyFont="1" applyBorder="1" applyAlignment="1">
      <alignment horizontal="left" vertical="top"/>
    </xf>
    <xf numFmtId="176" fontId="37" fillId="0" borderId="22" xfId="0" applyNumberFormat="1" applyFont="1" applyBorder="1" applyAlignment="1">
      <alignment horizontal="left" vertical="top"/>
    </xf>
    <xf numFmtId="0" fontId="37" fillId="0" borderId="4" xfId="27" applyFont="1" applyFill="1" applyBorder="1" applyAlignment="1">
      <alignment horizontal="left" vertical="top"/>
    </xf>
    <xf numFmtId="165" fontId="37" fillId="0" borderId="18" xfId="0" applyNumberFormat="1" applyFont="1" applyBorder="1" applyAlignment="1">
      <alignment horizontal="left" vertical="top"/>
    </xf>
    <xf numFmtId="165" fontId="37" fillId="0" borderId="19" xfId="0" applyNumberFormat="1" applyFont="1" applyBorder="1" applyAlignment="1">
      <alignment horizontal="left" vertical="top"/>
    </xf>
    <xf numFmtId="0" fontId="37" fillId="0" borderId="10" xfId="27" applyFont="1" applyFill="1" applyBorder="1" applyAlignment="1">
      <alignment horizontal="left" vertical="top"/>
    </xf>
    <xf numFmtId="0" fontId="37" fillId="0" borderId="5" xfId="27" applyFont="1" applyFill="1" applyBorder="1" applyAlignment="1">
      <alignment horizontal="left" vertical="top"/>
    </xf>
    <xf numFmtId="0" fontId="38" fillId="0" borderId="0" xfId="0" applyFont="1"/>
    <xf numFmtId="0" fontId="28" fillId="12" borderId="23" xfId="27" applyFont="1" applyFill="1" applyBorder="1" applyAlignment="1">
      <alignment horizontal="center" vertical="center"/>
    </xf>
    <xf numFmtId="0" fontId="28" fillId="12" borderId="31" xfId="27" applyFont="1" applyFill="1" applyBorder="1" applyAlignment="1">
      <alignment horizontal="center" vertical="center"/>
    </xf>
    <xf numFmtId="0" fontId="28" fillId="12" borderId="54" xfId="27" applyFont="1" applyFill="1" applyBorder="1" applyAlignment="1">
      <alignment horizontal="center" vertical="center"/>
    </xf>
    <xf numFmtId="0" fontId="34" fillId="0" borderId="0" xfId="0" applyFont="1" applyAlignment="1">
      <alignment horizontal="center" vertical="center"/>
    </xf>
    <xf numFmtId="0" fontId="28" fillId="12" borderId="31" xfId="27" applyFont="1" applyFill="1" applyBorder="1" applyAlignment="1">
      <alignment horizontal="left" vertical="center"/>
    </xf>
    <xf numFmtId="181" fontId="37" fillId="0" borderId="22" xfId="0" applyNumberFormat="1" applyFont="1" applyBorder="1" applyAlignment="1">
      <alignment horizontal="left" vertical="top"/>
    </xf>
    <xf numFmtId="181" fontId="37" fillId="0" borderId="19" xfId="0" applyNumberFormat="1" applyFont="1" applyBorder="1" applyAlignment="1">
      <alignment horizontal="left" vertical="top"/>
    </xf>
    <xf numFmtId="0" fontId="51" fillId="0" borderId="14" xfId="3" applyFont="1" applyBorder="1" applyAlignment="1">
      <alignment horizontal="left" vertical="top"/>
    </xf>
    <xf numFmtId="181" fontId="37" fillId="0" borderId="17" xfId="0" applyNumberFormat="1" applyFont="1" applyBorder="1" applyAlignment="1">
      <alignment horizontal="left" vertical="top"/>
    </xf>
    <xf numFmtId="0" fontId="43" fillId="10" borderId="24" xfId="23" applyFont="1" applyFill="1" applyBorder="1" applyAlignment="1">
      <alignment horizontal="center" vertical="center"/>
    </xf>
    <xf numFmtId="0" fontId="34" fillId="0" borderId="0" xfId="0" applyFont="1"/>
    <xf numFmtId="188" fontId="37" fillId="0" borderId="22" xfId="0" applyNumberFormat="1" applyFont="1" applyBorder="1" applyAlignment="1">
      <alignment horizontal="left" vertical="top"/>
    </xf>
    <xf numFmtId="188" fontId="37" fillId="0" borderId="18" xfId="0" applyNumberFormat="1" applyFont="1" applyBorder="1" applyAlignment="1">
      <alignment horizontal="left" vertical="top"/>
    </xf>
    <xf numFmtId="0" fontId="39" fillId="0" borderId="4" xfId="27" applyFont="1" applyFill="1" applyBorder="1" applyAlignment="1">
      <alignment horizontal="left" vertical="center"/>
    </xf>
    <xf numFmtId="0" fontId="43" fillId="10" borderId="44" xfId="23" applyFont="1" applyFill="1" applyBorder="1" applyAlignment="1">
      <alignment horizontal="center" vertical="center"/>
    </xf>
    <xf numFmtId="0" fontId="28" fillId="0" borderId="15" xfId="0" applyFont="1" applyBorder="1" applyAlignment="1">
      <alignment horizontal="left" vertical="center"/>
    </xf>
    <xf numFmtId="0" fontId="28" fillId="0" borderId="16" xfId="0" applyFont="1" applyBorder="1" applyAlignment="1">
      <alignment vertical="center"/>
    </xf>
    <xf numFmtId="49" fontId="28" fillId="0" borderId="16" xfId="0" applyNumberFormat="1" applyFont="1" applyBorder="1" applyAlignment="1">
      <alignment horizontal="center" vertical="center"/>
    </xf>
    <xf numFmtId="0" fontId="28" fillId="0" borderId="61" xfId="0" applyFont="1" applyBorder="1" applyAlignment="1">
      <alignment horizontal="center" vertical="center"/>
    </xf>
    <xf numFmtId="0" fontId="28" fillId="0" borderId="60" xfId="0" applyFont="1" applyBorder="1" applyAlignment="1">
      <alignment horizontal="center" vertical="center"/>
    </xf>
    <xf numFmtId="0" fontId="40" fillId="0" borderId="18" xfId="0" applyFont="1" applyBorder="1" applyAlignment="1" applyProtection="1">
      <alignment vertical="center"/>
      <protection locked="0"/>
    </xf>
    <xf numFmtId="0" fontId="41" fillId="0" borderId="18" xfId="0" applyFont="1" applyBorder="1" applyAlignment="1" applyProtection="1">
      <alignment horizontal="center" vertical="center"/>
      <protection locked="0"/>
    </xf>
    <xf numFmtId="0" fontId="37" fillId="0" borderId="18" xfId="0" applyFont="1" applyBorder="1" applyAlignment="1" applyProtection="1">
      <alignment horizontal="left" vertical="center"/>
      <protection locked="0"/>
    </xf>
    <xf numFmtId="0" fontId="40" fillId="0" borderId="14" xfId="0" applyFont="1" applyBorder="1" applyAlignment="1" applyProtection="1">
      <alignment horizontal="center" vertical="center"/>
      <protection locked="0"/>
    </xf>
    <xf numFmtId="0" fontId="40" fillId="0" borderId="0" xfId="0" applyFont="1" applyAlignment="1">
      <alignment horizontal="center" vertical="center"/>
    </xf>
    <xf numFmtId="0" fontId="42" fillId="27" borderId="8" xfId="13" applyFont="1" applyFill="1" applyBorder="1" applyAlignment="1">
      <alignment horizontal="center" vertical="center"/>
    </xf>
    <xf numFmtId="0" fontId="34" fillId="27" borderId="8" xfId="27" applyFont="1" applyFill="1" applyBorder="1" applyAlignment="1">
      <alignment horizontal="center" vertical="top"/>
    </xf>
    <xf numFmtId="0" fontId="51" fillId="0" borderId="12" xfId="14" applyFont="1" applyBorder="1" applyAlignment="1" applyProtection="1">
      <alignment horizontal="center" vertical="center"/>
      <protection locked="0"/>
    </xf>
    <xf numFmtId="0" fontId="16" fillId="30" borderId="15" xfId="27" applyFont="1" applyFill="1" applyBorder="1" applyAlignment="1">
      <alignment horizontal="left" vertical="center"/>
    </xf>
    <xf numFmtId="0" fontId="28" fillId="30" borderId="16" xfId="27" applyFont="1" applyFill="1" applyBorder="1" applyAlignment="1">
      <alignment vertical="center"/>
    </xf>
    <xf numFmtId="0" fontId="28" fillId="30" borderId="16" xfId="27" applyFont="1" applyFill="1" applyBorder="1" applyAlignment="1">
      <alignment horizontal="center" vertical="center"/>
    </xf>
    <xf numFmtId="0" fontId="28" fillId="30" borderId="28" xfId="27" applyFont="1" applyFill="1" applyBorder="1" applyAlignment="1">
      <alignment horizontal="center" vertical="center"/>
    </xf>
    <xf numFmtId="0" fontId="28" fillId="30" borderId="7" xfId="27" applyFont="1" applyFill="1" applyBorder="1" applyAlignment="1">
      <alignment horizontal="center" vertical="center"/>
    </xf>
    <xf numFmtId="0" fontId="37" fillId="0" borderId="5" xfId="0" applyFont="1" applyBorder="1" applyAlignment="1" applyProtection="1">
      <alignment horizontal="left" vertical="center"/>
      <protection locked="0"/>
    </xf>
    <xf numFmtId="0" fontId="4" fillId="0" borderId="0" xfId="0" applyFont="1"/>
    <xf numFmtId="169" fontId="37" fillId="0" borderId="17" xfId="0" applyNumberFormat="1" applyFont="1" applyBorder="1" applyAlignment="1">
      <alignment horizontal="left" vertical="top"/>
    </xf>
    <xf numFmtId="0" fontId="63" fillId="22" borderId="22" xfId="27" applyFont="1" applyFill="1" applyBorder="1" applyAlignment="1">
      <alignment horizontal="left" vertical="center"/>
    </xf>
    <xf numFmtId="0" fontId="37" fillId="22" borderId="4" xfId="27" applyFont="1" applyFill="1" applyBorder="1" applyAlignment="1">
      <alignment horizontal="left" vertical="center"/>
    </xf>
    <xf numFmtId="0" fontId="3" fillId="0" borderId="0" xfId="0" applyFont="1" applyAlignment="1">
      <alignment vertical="center"/>
    </xf>
    <xf numFmtId="0" fontId="37" fillId="23" borderId="18" xfId="27" applyFont="1" applyFill="1" applyBorder="1" applyAlignment="1">
      <alignment horizontal="left" vertical="center"/>
    </xf>
    <xf numFmtId="169" fontId="37" fillId="0" borderId="22" xfId="0" applyNumberFormat="1" applyFont="1" applyBorder="1" applyAlignment="1">
      <alignment horizontal="left" vertical="top"/>
    </xf>
    <xf numFmtId="0" fontId="51" fillId="0" borderId="4" xfId="3" applyFont="1" applyBorder="1" applyAlignment="1">
      <alignment horizontal="right" vertical="top"/>
    </xf>
    <xf numFmtId="0" fontId="3" fillId="0" borderId="0" xfId="0" applyFont="1"/>
    <xf numFmtId="166" fontId="37" fillId="0" borderId="18" xfId="0" applyNumberFormat="1" applyFont="1" applyBorder="1" applyAlignment="1">
      <alignment horizontal="left" vertical="top"/>
    </xf>
    <xf numFmtId="166" fontId="37" fillId="0" borderId="22" xfId="0" applyNumberFormat="1" applyFont="1" applyBorder="1" applyAlignment="1">
      <alignment horizontal="left" vertical="top"/>
    </xf>
    <xf numFmtId="0" fontId="0" fillId="0" borderId="58" xfId="0" applyBorder="1" applyAlignment="1" applyProtection="1">
      <alignment horizontal="center"/>
      <protection locked="0"/>
    </xf>
    <xf numFmtId="0" fontId="0" fillId="0" borderId="58" xfId="0" applyBorder="1" applyAlignment="1" applyProtection="1">
      <alignment vertical="center"/>
      <protection locked="0"/>
    </xf>
    <xf numFmtId="0" fontId="3" fillId="0" borderId="0" xfId="0" applyFont="1" applyAlignment="1">
      <alignment vertical="top"/>
    </xf>
    <xf numFmtId="0" fontId="63" fillId="21" borderId="27" xfId="27" applyFont="1" applyFill="1" applyBorder="1" applyAlignment="1">
      <alignment horizontal="left" vertical="center"/>
    </xf>
    <xf numFmtId="0" fontId="63" fillId="21" borderId="28" xfId="27" applyFont="1" applyFill="1" applyBorder="1" applyAlignment="1">
      <alignment horizontal="left" vertical="center"/>
    </xf>
    <xf numFmtId="0" fontId="37" fillId="24" borderId="17" xfId="27" applyFont="1" applyFill="1" applyBorder="1" applyAlignment="1">
      <alignment horizontal="left" vertical="center"/>
    </xf>
    <xf numFmtId="0" fontId="37" fillId="24" borderId="3" xfId="27" applyFont="1" applyFill="1" applyBorder="1" applyAlignment="1">
      <alignment horizontal="left" vertical="center"/>
    </xf>
    <xf numFmtId="0" fontId="37" fillId="24" borderId="4" xfId="27" applyFont="1" applyFill="1" applyBorder="1" applyAlignment="1">
      <alignment horizontal="center" vertical="center"/>
    </xf>
    <xf numFmtId="182" fontId="37" fillId="9" borderId="22" xfId="0" applyNumberFormat="1" applyFont="1" applyFill="1" applyBorder="1" applyAlignment="1">
      <alignment horizontal="left" vertical="top"/>
    </xf>
    <xf numFmtId="182" fontId="37" fillId="0" borderId="22" xfId="0" applyNumberFormat="1" applyFont="1" applyBorder="1" applyAlignment="1">
      <alignment horizontal="left" vertical="top"/>
    </xf>
    <xf numFmtId="0" fontId="51" fillId="27" borderId="8" xfId="14" applyFont="1" applyFill="1" applyBorder="1" applyAlignment="1">
      <alignment horizontal="center" vertical="top"/>
    </xf>
    <xf numFmtId="0" fontId="37" fillId="20" borderId="22" xfId="27" applyFont="1" applyFill="1" applyBorder="1" applyAlignment="1">
      <alignment horizontal="left" vertical="center"/>
    </xf>
    <xf numFmtId="0" fontId="37" fillId="20" borderId="4" xfId="27" applyFont="1" applyFill="1" applyBorder="1" applyAlignment="1">
      <alignment horizontal="left" vertical="center"/>
    </xf>
    <xf numFmtId="0" fontId="37" fillId="20" borderId="4" xfId="27" applyFont="1" applyFill="1" applyBorder="1" applyAlignment="1">
      <alignment horizontal="center" vertical="center"/>
    </xf>
    <xf numFmtId="0" fontId="37" fillId="20" borderId="5" xfId="0" applyFont="1" applyFill="1" applyBorder="1" applyAlignment="1" applyProtection="1">
      <alignment horizontal="left" vertical="center"/>
      <protection locked="0"/>
    </xf>
    <xf numFmtId="0" fontId="28" fillId="0" borderId="19" xfId="0" applyFont="1" applyBorder="1" applyAlignment="1">
      <alignment horizontal="left" vertical="top"/>
    </xf>
    <xf numFmtId="0" fontId="64" fillId="7" borderId="20" xfId="27" applyFont="1" applyFill="1" applyBorder="1" applyAlignment="1">
      <alignment horizontal="left" vertical="center"/>
    </xf>
    <xf numFmtId="0" fontId="64" fillId="7" borderId="21" xfId="27" applyFont="1" applyFill="1" applyBorder="1" applyAlignment="1">
      <alignment horizontal="left" vertical="center"/>
    </xf>
    <xf numFmtId="0" fontId="63" fillId="21" borderId="22" xfId="27" applyFont="1" applyFill="1" applyBorder="1" applyAlignment="1">
      <alignment horizontal="left" vertical="center"/>
    </xf>
    <xf numFmtId="0" fontId="37" fillId="24" borderId="22" xfId="27" applyFont="1" applyFill="1" applyBorder="1" applyAlignment="1">
      <alignment horizontal="left" vertical="center"/>
    </xf>
    <xf numFmtId="0" fontId="37" fillId="24" borderId="22" xfId="27" applyFont="1" applyFill="1" applyBorder="1" applyAlignment="1">
      <alignment horizontal="left" vertical="top"/>
    </xf>
    <xf numFmtId="0" fontId="37" fillId="24" borderId="4" xfId="27" applyFont="1" applyFill="1" applyBorder="1" applyAlignment="1">
      <alignment horizontal="left" vertical="top"/>
    </xf>
    <xf numFmtId="0" fontId="41" fillId="0" borderId="18" xfId="27" applyFont="1" applyFill="1" applyBorder="1" applyAlignment="1">
      <alignment horizontal="left" vertical="top"/>
    </xf>
    <xf numFmtId="0" fontId="65" fillId="27" borderId="8" xfId="27" applyFont="1" applyFill="1" applyBorder="1" applyAlignment="1">
      <alignment horizontal="center" vertical="center"/>
    </xf>
    <xf numFmtId="0" fontId="46" fillId="27" borderId="8" xfId="14" applyFont="1" applyFill="1" applyBorder="1" applyAlignment="1">
      <alignment horizontal="center" vertical="center"/>
    </xf>
    <xf numFmtId="0" fontId="41" fillId="0" borderId="19" xfId="27" applyFont="1" applyFill="1" applyBorder="1" applyAlignment="1">
      <alignment horizontal="left" vertical="top"/>
    </xf>
    <xf numFmtId="170" fontId="41" fillId="0" borderId="7" xfId="0" applyNumberFormat="1" applyFont="1" applyBorder="1" applyAlignment="1">
      <alignment horizontal="left" vertical="top"/>
    </xf>
    <xf numFmtId="0" fontId="65" fillId="27" borderId="11" xfId="27" applyFont="1" applyFill="1" applyBorder="1" applyAlignment="1">
      <alignment horizontal="center" vertical="center"/>
    </xf>
    <xf numFmtId="0" fontId="46" fillId="27" borderId="11" xfId="14" applyFont="1" applyFill="1" applyBorder="1" applyAlignment="1">
      <alignment horizontal="center" vertical="center"/>
    </xf>
    <xf numFmtId="0" fontId="37" fillId="29" borderId="5" xfId="0" applyFont="1" applyFill="1" applyBorder="1" applyAlignment="1" applyProtection="1">
      <alignment horizontal="left" vertical="center"/>
      <protection locked="0"/>
    </xf>
    <xf numFmtId="179" fontId="37" fillId="0" borderId="18" xfId="0" applyNumberFormat="1" applyFont="1" applyBorder="1" applyAlignment="1">
      <alignment horizontal="left" vertical="top"/>
    </xf>
    <xf numFmtId="0" fontId="40" fillId="14" borderId="20" xfId="0" applyFont="1" applyFill="1" applyBorder="1" applyAlignment="1" applyProtection="1">
      <alignment horizontal="center" vertical="center"/>
      <protection locked="0"/>
    </xf>
    <xf numFmtId="0" fontId="40" fillId="22" borderId="18" xfId="0" applyFont="1" applyFill="1" applyBorder="1" applyAlignment="1" applyProtection="1">
      <alignment horizontal="center" vertical="center"/>
      <protection locked="0"/>
    </xf>
    <xf numFmtId="0" fontId="40" fillId="23" borderId="18" xfId="0" applyFont="1" applyFill="1" applyBorder="1" applyAlignment="1" applyProtection="1">
      <alignment horizontal="center" vertical="center"/>
      <protection locked="0"/>
    </xf>
    <xf numFmtId="0" fontId="40" fillId="24" borderId="18" xfId="0" applyFont="1" applyFill="1" applyBorder="1" applyAlignment="1" applyProtection="1">
      <alignment horizontal="center" vertical="center"/>
      <protection locked="0"/>
    </xf>
    <xf numFmtId="0" fontId="40" fillId="12" borderId="18" xfId="0" applyFont="1" applyFill="1" applyBorder="1" applyAlignment="1" applyProtection="1">
      <alignment horizontal="center" vertical="center"/>
      <protection locked="0"/>
    </xf>
    <xf numFmtId="0" fontId="40" fillId="14" borderId="18" xfId="0" applyFont="1" applyFill="1" applyBorder="1" applyAlignment="1" applyProtection="1">
      <alignment horizontal="center" vertical="center"/>
      <protection locked="0"/>
    </xf>
    <xf numFmtId="0" fontId="40" fillId="20" borderId="18" xfId="0" applyFont="1" applyFill="1" applyBorder="1" applyAlignment="1" applyProtection="1">
      <alignment horizontal="center" vertical="center"/>
      <protection locked="0"/>
    </xf>
    <xf numFmtId="0" fontId="0" fillId="23" borderId="18" xfId="0" applyFill="1" applyBorder="1" applyAlignment="1" applyProtection="1">
      <alignment vertical="center"/>
      <protection locked="0"/>
    </xf>
    <xf numFmtId="0" fontId="40" fillId="20" borderId="18" xfId="0" applyFont="1" applyFill="1" applyBorder="1" applyAlignment="1" applyProtection="1">
      <alignment vertical="center"/>
      <protection locked="0"/>
    </xf>
    <xf numFmtId="0" fontId="40" fillId="23" borderId="18" xfId="0" applyFont="1" applyFill="1" applyBorder="1" applyAlignment="1" applyProtection="1">
      <alignment vertical="center"/>
      <protection locked="0"/>
    </xf>
    <xf numFmtId="0" fontId="50" fillId="22" borderId="18" xfId="0" applyFont="1" applyFill="1" applyBorder="1" applyAlignment="1" applyProtection="1">
      <alignment horizontal="center" vertical="center"/>
      <protection locked="0"/>
    </xf>
    <xf numFmtId="0" fontId="40" fillId="24" borderId="18" xfId="0" applyFont="1" applyFill="1" applyBorder="1" applyAlignment="1" applyProtection="1">
      <alignment vertical="center"/>
      <protection locked="0"/>
    </xf>
    <xf numFmtId="0" fontId="41" fillId="12" borderId="18" xfId="0" applyFont="1" applyFill="1" applyBorder="1" applyAlignment="1" applyProtection="1">
      <alignment horizontal="center" vertical="center"/>
      <protection locked="0"/>
    </xf>
    <xf numFmtId="0" fontId="0" fillId="14" borderId="67" xfId="0" applyFill="1" applyBorder="1" applyAlignment="1">
      <alignment vertical="center"/>
    </xf>
    <xf numFmtId="0" fontId="0" fillId="22" borderId="64" xfId="0" applyFill="1" applyBorder="1" applyAlignment="1">
      <alignment vertical="center"/>
    </xf>
    <xf numFmtId="0" fontId="0" fillId="23" borderId="64" xfId="0" applyFill="1" applyBorder="1" applyAlignment="1">
      <alignment vertical="center"/>
    </xf>
    <xf numFmtId="0" fontId="42" fillId="9" borderId="0" xfId="3" applyFont="1" applyFill="1" applyAlignment="1">
      <alignment horizontal="left" vertical="top"/>
    </xf>
    <xf numFmtId="0" fontId="0" fillId="9" borderId="64" xfId="0" applyFill="1" applyBorder="1"/>
    <xf numFmtId="170" fontId="28" fillId="0" borderId="0" xfId="0" applyNumberFormat="1" applyFont="1" applyAlignment="1">
      <alignment horizontal="left" vertical="top"/>
    </xf>
    <xf numFmtId="0" fontId="42" fillId="0" borderId="0" xfId="3" applyFont="1" applyAlignment="1">
      <alignment horizontal="left" vertical="top"/>
    </xf>
    <xf numFmtId="0" fontId="0" fillId="0" borderId="64" xfId="0" applyBorder="1"/>
    <xf numFmtId="0" fontId="43" fillId="0" borderId="0" xfId="3" applyFont="1" applyAlignment="1">
      <alignment horizontal="left" vertical="top" wrapText="1"/>
    </xf>
    <xf numFmtId="170" fontId="57" fillId="0" borderId="0" xfId="0" applyNumberFormat="1" applyFont="1" applyAlignment="1">
      <alignment horizontal="left" vertical="top"/>
    </xf>
    <xf numFmtId="0" fontId="58" fillId="0" borderId="0" xfId="3" applyFont="1" applyAlignment="1">
      <alignment horizontal="left" vertical="top" wrapText="1"/>
    </xf>
    <xf numFmtId="0" fontId="51" fillId="0" borderId="0" xfId="3" applyFont="1" applyAlignment="1">
      <alignment horizontal="left" vertical="top"/>
    </xf>
    <xf numFmtId="0" fontId="42" fillId="0" borderId="0" xfId="2" applyFont="1" applyAlignment="1">
      <alignment horizontal="left" vertical="top"/>
    </xf>
    <xf numFmtId="170" fontId="37" fillId="0" borderId="0" xfId="0" applyNumberFormat="1" applyFont="1" applyAlignment="1">
      <alignment horizontal="left" vertical="top"/>
    </xf>
    <xf numFmtId="0" fontId="43" fillId="0" borderId="0" xfId="2" applyFont="1" applyAlignment="1">
      <alignment horizontal="left" vertical="top" wrapText="1"/>
    </xf>
    <xf numFmtId="0" fontId="42" fillId="0" borderId="0" xfId="2" applyFont="1" applyAlignment="1">
      <alignment horizontal="left" vertical="top" wrapText="1"/>
    </xf>
    <xf numFmtId="0" fontId="39" fillId="0" borderId="18" xfId="0" applyFont="1" applyBorder="1" applyAlignment="1">
      <alignment horizontal="left" vertical="top"/>
    </xf>
    <xf numFmtId="0" fontId="0" fillId="24" borderId="64" xfId="0" applyFill="1" applyBorder="1" applyAlignment="1">
      <alignment vertical="center"/>
    </xf>
    <xf numFmtId="0" fontId="0" fillId="0" borderId="64" xfId="0" applyBorder="1" applyAlignment="1">
      <alignment vertical="center"/>
    </xf>
    <xf numFmtId="0" fontId="58" fillId="0" borderId="0" xfId="3" applyFont="1" applyAlignment="1">
      <alignment horizontal="left" vertical="top"/>
    </xf>
    <xf numFmtId="0" fontId="51" fillId="0" borderId="0" xfId="3" applyFont="1" applyAlignment="1">
      <alignment horizontal="left" vertical="top" wrapText="1"/>
    </xf>
    <xf numFmtId="0" fontId="0" fillId="12" borderId="64" xfId="0" applyFill="1" applyBorder="1"/>
    <xf numFmtId="0" fontId="0" fillId="14" borderId="64" xfId="0" applyFill="1" applyBorder="1" applyAlignment="1">
      <alignment vertical="center"/>
    </xf>
    <xf numFmtId="0" fontId="57" fillId="0" borderId="0" xfId="27" applyFont="1" applyFill="1" applyAlignment="1">
      <alignment horizontal="left" vertical="center"/>
    </xf>
    <xf numFmtId="0" fontId="28" fillId="0" borderId="0" xfId="27" applyFont="1" applyFill="1" applyAlignment="1">
      <alignment horizontal="left" vertical="center"/>
    </xf>
    <xf numFmtId="0" fontId="42" fillId="0" borderId="0" xfId="3" applyFont="1" applyAlignment="1">
      <alignment vertical="top"/>
    </xf>
    <xf numFmtId="0" fontId="28" fillId="0" borderId="0" xfId="27" applyFont="1" applyFill="1" applyAlignment="1">
      <alignment horizontal="left" vertical="top"/>
    </xf>
    <xf numFmtId="0" fontId="45" fillId="0" borderId="0" xfId="14" applyFont="1" applyAlignment="1" applyProtection="1">
      <alignment horizontal="center" vertical="center"/>
      <protection locked="0"/>
    </xf>
    <xf numFmtId="169" fontId="28" fillId="0" borderId="22" xfId="0" applyNumberFormat="1" applyFont="1" applyBorder="1" applyAlignment="1">
      <alignment horizontal="left" vertical="top"/>
    </xf>
    <xf numFmtId="0" fontId="42" fillId="0" borderId="0" xfId="3" applyFont="1" applyAlignment="1">
      <alignment horizontal="left" vertical="top" wrapText="1"/>
    </xf>
    <xf numFmtId="0" fontId="42" fillId="0" borderId="0" xfId="14" applyFont="1" applyAlignment="1">
      <alignment horizontal="center" vertical="center"/>
    </xf>
    <xf numFmtId="0" fontId="40" fillId="0" borderId="64" xfId="0" applyFont="1" applyBorder="1" applyAlignment="1">
      <alignment horizontal="center" vertical="center"/>
    </xf>
    <xf numFmtId="182" fontId="28" fillId="0" borderId="17" xfId="27" applyNumberFormat="1" applyFont="1" applyFill="1" applyBorder="1" applyAlignment="1">
      <alignment horizontal="left" vertical="top"/>
    </xf>
    <xf numFmtId="182" fontId="28" fillId="0" borderId="18" xfId="27" applyNumberFormat="1" applyFont="1" applyFill="1" applyBorder="1" applyAlignment="1">
      <alignment horizontal="left" vertical="top"/>
    </xf>
    <xf numFmtId="182" fontId="28" fillId="0" borderId="19" xfId="27" applyNumberFormat="1" applyFont="1" applyFill="1" applyBorder="1" applyAlignment="1">
      <alignment horizontal="left" vertical="top"/>
    </xf>
    <xf numFmtId="0" fontId="37" fillId="29" borderId="0" xfId="0" applyFont="1" applyFill="1" applyAlignment="1" applyProtection="1">
      <alignment horizontal="left" vertical="center"/>
      <protection locked="0"/>
    </xf>
    <xf numFmtId="0" fontId="40" fillId="9" borderId="64" xfId="0" applyFont="1" applyFill="1" applyBorder="1" applyAlignment="1">
      <alignment horizontal="center" vertical="center"/>
    </xf>
    <xf numFmtId="0" fontId="28" fillId="24" borderId="0" xfId="27" applyFont="1" applyFill="1" applyAlignment="1">
      <alignment horizontal="left" vertical="center"/>
    </xf>
    <xf numFmtId="0" fontId="0" fillId="0" borderId="64" xfId="0" applyBorder="1" applyAlignment="1">
      <alignment vertical="top"/>
    </xf>
    <xf numFmtId="0" fontId="0" fillId="20" borderId="64" xfId="0" applyFill="1" applyBorder="1" applyAlignment="1">
      <alignment vertical="center"/>
    </xf>
    <xf numFmtId="0" fontId="42" fillId="0" borderId="0" xfId="14" applyFont="1" applyAlignment="1">
      <alignment horizontal="center" vertical="top"/>
    </xf>
    <xf numFmtId="0" fontId="32" fillId="0" borderId="64" xfId="0" applyFont="1" applyBorder="1"/>
    <xf numFmtId="0" fontId="42" fillId="0" borderId="0" xfId="2" applyFont="1" applyAlignment="1">
      <alignment vertical="top"/>
    </xf>
    <xf numFmtId="0" fontId="42" fillId="0" borderId="0" xfId="2" applyFont="1" applyAlignment="1">
      <alignment vertical="top" wrapText="1"/>
    </xf>
    <xf numFmtId="0" fontId="43" fillId="0" borderId="17" xfId="2" applyFont="1" applyBorder="1" applyAlignment="1">
      <alignment vertical="top"/>
    </xf>
    <xf numFmtId="164" fontId="28" fillId="0" borderId="18" xfId="0" applyNumberFormat="1" applyFont="1" applyBorder="1" applyAlignment="1">
      <alignment horizontal="left" vertical="top"/>
    </xf>
    <xf numFmtId="164" fontId="28" fillId="0" borderId="19" xfId="0" applyNumberFormat="1" applyFont="1" applyBorder="1" applyAlignment="1">
      <alignment horizontal="left" vertical="top"/>
    </xf>
    <xf numFmtId="0" fontId="51" fillId="0" borderId="0" xfId="3" applyFont="1" applyAlignment="1">
      <alignment vertical="top"/>
    </xf>
    <xf numFmtId="0" fontId="51" fillId="0" borderId="0" xfId="3" applyFont="1" applyAlignment="1">
      <alignment vertical="top" wrapText="1"/>
    </xf>
    <xf numFmtId="0" fontId="37" fillId="0" borderId="0" xfId="0" applyFont="1" applyAlignment="1" applyProtection="1">
      <alignment horizontal="left" vertical="center"/>
      <protection locked="0"/>
    </xf>
    <xf numFmtId="170" fontId="58" fillId="0" borderId="0" xfId="3" applyNumberFormat="1" applyFont="1" applyAlignment="1">
      <alignment horizontal="left" vertical="top"/>
    </xf>
    <xf numFmtId="0" fontId="62" fillId="0" borderId="0" xfId="27" applyFont="1" applyFill="1" applyAlignment="1">
      <alignment vertical="top"/>
    </xf>
    <xf numFmtId="0" fontId="37" fillId="9" borderId="0" xfId="27" applyFont="1" applyFill="1" applyAlignment="1">
      <alignment horizontal="left" vertical="top"/>
    </xf>
    <xf numFmtId="0" fontId="51" fillId="0" borderId="0" xfId="27" applyFont="1" applyFill="1" applyAlignment="1">
      <alignment vertical="top"/>
    </xf>
    <xf numFmtId="0" fontId="58" fillId="0" borderId="0" xfId="27" applyFont="1" applyFill="1" applyAlignment="1">
      <alignment vertical="top"/>
    </xf>
    <xf numFmtId="0" fontId="51" fillId="9" borderId="0" xfId="3" applyFont="1" applyFill="1" applyAlignment="1">
      <alignment horizontal="left" vertical="top" wrapText="1"/>
    </xf>
    <xf numFmtId="0" fontId="51" fillId="9" borderId="0" xfId="3" applyFont="1" applyFill="1" applyAlignment="1">
      <alignment horizontal="left" vertical="top"/>
    </xf>
    <xf numFmtId="0" fontId="37" fillId="9" borderId="0" xfId="0" applyFont="1" applyFill="1" applyAlignment="1">
      <alignment horizontal="left" vertical="top"/>
    </xf>
    <xf numFmtId="0" fontId="38" fillId="9" borderId="64" xfId="0" applyFont="1" applyFill="1" applyBorder="1" applyProtection="1">
      <protection locked="0"/>
    </xf>
    <xf numFmtId="0" fontId="37" fillId="0" borderId="0" xfId="0" applyFont="1" applyAlignment="1">
      <alignment horizontal="left" vertical="top"/>
    </xf>
    <xf numFmtId="14" fontId="27" fillId="22" borderId="64" xfId="0" applyNumberFormat="1" applyFont="1" applyFill="1" applyBorder="1" applyAlignment="1">
      <alignment vertical="center"/>
    </xf>
    <xf numFmtId="0" fontId="37" fillId="0" borderId="0" xfId="27" applyFont="1" applyFill="1" applyAlignment="1">
      <alignment horizontal="left" vertical="top"/>
    </xf>
    <xf numFmtId="0" fontId="42" fillId="0" borderId="0" xfId="2" applyFont="1" applyAlignment="1">
      <alignment vertical="justify"/>
    </xf>
    <xf numFmtId="0" fontId="63" fillId="21" borderId="19" xfId="27" applyFont="1" applyFill="1" applyBorder="1" applyAlignment="1">
      <alignment horizontal="left" vertical="center"/>
    </xf>
    <xf numFmtId="0" fontId="37" fillId="22" borderId="0" xfId="0" applyFont="1" applyFill="1" applyAlignment="1" applyProtection="1">
      <alignment horizontal="left" vertical="center"/>
      <protection locked="0"/>
    </xf>
    <xf numFmtId="0" fontId="37" fillId="24" borderId="0" xfId="0" applyFont="1" applyFill="1" applyAlignment="1" applyProtection="1">
      <alignment horizontal="left" vertical="center"/>
      <protection locked="0"/>
    </xf>
    <xf numFmtId="167" fontId="37" fillId="0" borderId="0" xfId="0" applyNumberFormat="1" applyFont="1" applyAlignment="1">
      <alignment horizontal="left" vertical="top"/>
    </xf>
    <xf numFmtId="0" fontId="34" fillId="12" borderId="64" xfId="0" applyFont="1" applyFill="1" applyBorder="1" applyAlignment="1">
      <alignment vertical="center"/>
    </xf>
    <xf numFmtId="0" fontId="42" fillId="0" borderId="0" xfId="13" applyFont="1" applyAlignment="1">
      <alignment horizontal="center" vertical="top"/>
    </xf>
    <xf numFmtId="0" fontId="16" fillId="22" borderId="0" xfId="27" applyFont="1" applyFill="1" applyAlignment="1">
      <alignment horizontal="left" vertical="center"/>
    </xf>
    <xf numFmtId="0" fontId="38" fillId="0" borderId="64" xfId="0" applyFont="1" applyBorder="1" applyProtection="1">
      <protection locked="0"/>
    </xf>
    <xf numFmtId="0" fontId="34" fillId="12" borderId="64" xfId="0" applyFont="1" applyFill="1" applyBorder="1" applyAlignment="1">
      <alignment horizontal="center" vertical="center"/>
    </xf>
    <xf numFmtId="0" fontId="27" fillId="22" borderId="64" xfId="0" applyFont="1" applyFill="1" applyBorder="1" applyAlignment="1">
      <alignment vertical="center"/>
    </xf>
    <xf numFmtId="0" fontId="34" fillId="12" borderId="64" xfId="0" applyFont="1" applyFill="1" applyBorder="1"/>
    <xf numFmtId="0" fontId="37" fillId="0" borderId="0" xfId="0" applyFont="1" applyAlignment="1" applyProtection="1">
      <alignment horizontal="left" vertical="top"/>
      <protection locked="0"/>
    </xf>
    <xf numFmtId="0" fontId="34" fillId="0" borderId="64" xfId="0" applyFont="1" applyBorder="1" applyAlignment="1">
      <alignment vertical="center"/>
    </xf>
    <xf numFmtId="0" fontId="0" fillId="0" borderId="63" xfId="0" applyBorder="1"/>
    <xf numFmtId="0" fontId="28" fillId="25" borderId="68" xfId="0" applyFont="1" applyFill="1" applyBorder="1" applyAlignment="1">
      <alignment horizontal="center" vertical="center"/>
    </xf>
    <xf numFmtId="0" fontId="28" fillId="25" borderId="61" xfId="0" applyFont="1" applyFill="1" applyBorder="1" applyAlignment="1">
      <alignment horizontal="center" vertical="center"/>
    </xf>
    <xf numFmtId="0" fontId="41" fillId="25" borderId="61" xfId="0" applyFont="1" applyFill="1" applyBorder="1" applyAlignment="1" applyProtection="1">
      <alignment horizontal="center" vertical="center"/>
      <protection locked="0"/>
    </xf>
    <xf numFmtId="0" fontId="28" fillId="25" borderId="32" xfId="0" applyFont="1" applyFill="1" applyBorder="1" applyAlignment="1">
      <alignment horizontal="center" vertical="center"/>
    </xf>
    <xf numFmtId="0" fontId="0" fillId="0" borderId="20" xfId="0" applyBorder="1" applyAlignment="1">
      <alignment horizontal="left" indent="5"/>
    </xf>
    <xf numFmtId="0" fontId="28" fillId="27" borderId="66" xfId="0" applyFont="1" applyFill="1" applyBorder="1" applyAlignment="1">
      <alignment horizontal="center" vertical="center"/>
    </xf>
    <xf numFmtId="0" fontId="28" fillId="27" borderId="38" xfId="0" applyFont="1" applyFill="1" applyBorder="1" applyAlignment="1">
      <alignment horizontal="center" vertical="center"/>
    </xf>
    <xf numFmtId="0" fontId="0" fillId="0" borderId="37" xfId="0" applyBorder="1" applyAlignment="1">
      <alignment vertical="center"/>
    </xf>
    <xf numFmtId="0" fontId="0" fillId="0" borderId="37" xfId="0" applyBorder="1"/>
    <xf numFmtId="0" fontId="28" fillId="23" borderId="0" xfId="27" applyFont="1" applyFill="1" applyAlignment="1">
      <alignment horizontal="left" vertical="center"/>
    </xf>
    <xf numFmtId="0" fontId="37" fillId="23" borderId="0" xfId="27" applyFont="1" applyFill="1" applyAlignment="1">
      <alignment horizontal="left" vertical="center"/>
    </xf>
    <xf numFmtId="0" fontId="16" fillId="7" borderId="0" xfId="27" applyFont="1" applyFill="1" applyAlignment="1">
      <alignment horizontal="left" vertical="center"/>
    </xf>
    <xf numFmtId="0" fontId="37" fillId="24" borderId="0" xfId="27" applyFont="1" applyFill="1" applyAlignment="1">
      <alignment horizontal="left" vertical="center"/>
    </xf>
    <xf numFmtId="182" fontId="28" fillId="0" borderId="17" xfId="0" applyNumberFormat="1" applyFont="1" applyBorder="1" applyAlignment="1">
      <alignment horizontal="left" vertical="top"/>
    </xf>
    <xf numFmtId="170" fontId="41" fillId="0" borderId="0" xfId="0" applyNumberFormat="1" applyFont="1" applyAlignment="1">
      <alignment horizontal="left" vertical="top"/>
    </xf>
    <xf numFmtId="0" fontId="40" fillId="0" borderId="0" xfId="0" applyFont="1" applyAlignment="1">
      <alignment vertical="top"/>
    </xf>
    <xf numFmtId="0" fontId="41" fillId="0" borderId="0" xfId="27" applyFont="1" applyFill="1" applyAlignment="1">
      <alignment horizontal="left" vertical="top"/>
    </xf>
    <xf numFmtId="179" fontId="37" fillId="0" borderId="13" xfId="0" applyNumberFormat="1" applyFont="1" applyBorder="1" applyAlignment="1">
      <alignment horizontal="left" vertical="top"/>
    </xf>
    <xf numFmtId="170" fontId="37" fillId="0" borderId="14" xfId="0" applyNumberFormat="1" applyFont="1" applyBorder="1" applyAlignment="1">
      <alignment horizontal="left" vertical="top"/>
    </xf>
    <xf numFmtId="0" fontId="37" fillId="0" borderId="14" xfId="27" applyFont="1" applyFill="1" applyBorder="1" applyAlignment="1">
      <alignment horizontal="left" vertical="top"/>
    </xf>
    <xf numFmtId="0" fontId="51" fillId="0" borderId="34" xfId="14" applyFont="1" applyBorder="1" applyAlignment="1">
      <alignment horizontal="center" vertical="center"/>
    </xf>
    <xf numFmtId="14" fontId="0" fillId="0" borderId="46" xfId="0" applyNumberFormat="1"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34" xfId="0" applyBorder="1" applyAlignment="1" applyProtection="1">
      <alignment horizontal="center"/>
      <protection locked="0"/>
    </xf>
    <xf numFmtId="9" fontId="0" fillId="0" borderId="0" xfId="31" applyFont="1" applyBorder="1" applyAlignment="1" applyProtection="1">
      <alignment horizontal="center"/>
    </xf>
    <xf numFmtId="1" fontId="0" fillId="0" borderId="32" xfId="0" applyNumberFormat="1" applyBorder="1" applyAlignment="1" applyProtection="1">
      <alignment horizontal="center"/>
      <protection locked="0"/>
    </xf>
    <xf numFmtId="9" fontId="69" fillId="0" borderId="18" xfId="31" applyFont="1" applyBorder="1" applyAlignment="1" applyProtection="1">
      <alignment horizontal="center"/>
    </xf>
    <xf numFmtId="1" fontId="67" fillId="0" borderId="37" xfId="0" applyNumberFormat="1" applyFont="1" applyBorder="1" applyAlignment="1" applyProtection="1">
      <alignment horizontal="center"/>
      <protection locked="0"/>
    </xf>
    <xf numFmtId="1" fontId="67" fillId="0" borderId="39" xfId="0" applyNumberFormat="1" applyFont="1" applyBorder="1" applyAlignment="1" applyProtection="1">
      <alignment horizontal="center"/>
      <protection locked="0"/>
    </xf>
    <xf numFmtId="1" fontId="0" fillId="0" borderId="37" xfId="0" applyNumberFormat="1" applyBorder="1" applyAlignment="1" applyProtection="1">
      <alignment horizontal="center"/>
      <protection locked="0"/>
    </xf>
    <xf numFmtId="1" fontId="0" fillId="0" borderId="39" xfId="0" applyNumberFormat="1" applyBorder="1" applyAlignment="1" applyProtection="1">
      <alignment horizontal="center"/>
      <protection locked="0"/>
    </xf>
    <xf numFmtId="0" fontId="48" fillId="27" borderId="11" xfId="27" applyFont="1" applyFill="1" applyBorder="1" applyAlignment="1">
      <alignment horizontal="center" vertical="top"/>
    </xf>
    <xf numFmtId="0" fontId="42" fillId="27" borderId="11" xfId="14" applyFont="1" applyFill="1" applyBorder="1" applyAlignment="1">
      <alignment horizontal="center" vertical="top"/>
    </xf>
    <xf numFmtId="0" fontId="2" fillId="0" borderId="0" xfId="0" applyFont="1" applyAlignment="1">
      <alignment vertical="center"/>
    </xf>
    <xf numFmtId="0" fontId="40" fillId="0" borderId="18" xfId="0" applyFont="1" applyBorder="1" applyAlignment="1" applyProtection="1">
      <alignment vertical="center" wrapText="1"/>
      <protection locked="0"/>
    </xf>
    <xf numFmtId="0" fontId="0" fillId="0" borderId="63" xfId="0" applyBorder="1" applyAlignment="1" applyProtection="1">
      <alignment horizontal="center"/>
      <protection locked="0"/>
    </xf>
    <xf numFmtId="0" fontId="0" fillId="31" borderId="8" xfId="0" applyFill="1" applyBorder="1" applyAlignment="1" applyProtection="1">
      <alignment horizontal="center"/>
      <protection locked="0"/>
    </xf>
    <xf numFmtId="0" fontId="0" fillId="31" borderId="57" xfId="0" applyFill="1" applyBorder="1" applyAlignment="1" applyProtection="1">
      <alignment horizontal="center"/>
      <protection locked="0"/>
    </xf>
    <xf numFmtId="0" fontId="0" fillId="31" borderId="44" xfId="0" applyFill="1" applyBorder="1" applyAlignment="1" applyProtection="1">
      <alignment horizontal="center"/>
      <protection locked="0"/>
    </xf>
    <xf numFmtId="0" fontId="0" fillId="32" borderId="8" xfId="0" applyFill="1" applyBorder="1" applyAlignment="1" applyProtection="1">
      <alignment horizontal="center"/>
      <protection locked="0"/>
    </xf>
    <xf numFmtId="0" fontId="0" fillId="32" borderId="12" xfId="0" applyFill="1" applyBorder="1" applyAlignment="1" applyProtection="1">
      <alignment horizontal="center"/>
      <protection locked="0"/>
    </xf>
    <xf numFmtId="0" fontId="0" fillId="32" borderId="26" xfId="0" applyFill="1" applyBorder="1" applyAlignment="1" applyProtection="1">
      <alignment horizontal="center"/>
      <protection locked="0"/>
    </xf>
    <xf numFmtId="0" fontId="0" fillId="0" borderId="49" xfId="0" applyBorder="1"/>
    <xf numFmtId="0" fontId="0" fillId="0" borderId="50" xfId="0" applyBorder="1"/>
    <xf numFmtId="0" fontId="0" fillId="0" borderId="48" xfId="0" applyBorder="1"/>
    <xf numFmtId="0" fontId="0" fillId="0" borderId="73" xfId="0" applyBorder="1"/>
    <xf numFmtId="0" fontId="0" fillId="0" borderId="51" xfId="0" applyBorder="1"/>
    <xf numFmtId="0" fontId="67" fillId="31" borderId="46" xfId="0" applyFont="1" applyFill="1" applyBorder="1" applyAlignment="1">
      <alignment horizontal="center"/>
    </xf>
    <xf numFmtId="0" fontId="67" fillId="31" borderId="47" xfId="0" applyFont="1" applyFill="1" applyBorder="1" applyAlignment="1">
      <alignment horizontal="center"/>
    </xf>
    <xf numFmtId="0" fontId="0" fillId="31" borderId="22" xfId="0" applyFill="1" applyBorder="1" applyAlignment="1">
      <alignment horizontal="right"/>
    </xf>
    <xf numFmtId="0" fontId="0" fillId="31" borderId="51" xfId="0" applyFill="1" applyBorder="1" applyAlignment="1">
      <alignment horizontal="right"/>
    </xf>
    <xf numFmtId="0" fontId="0" fillId="31" borderId="50" xfId="0" applyFill="1" applyBorder="1" applyAlignment="1">
      <alignment horizontal="right"/>
    </xf>
    <xf numFmtId="0" fontId="67" fillId="32" borderId="46" xfId="0" applyFont="1" applyFill="1" applyBorder="1" applyAlignment="1">
      <alignment horizontal="center"/>
    </xf>
    <xf numFmtId="0" fontId="67" fillId="32" borderId="47" xfId="0" applyFont="1" applyFill="1" applyBorder="1" applyAlignment="1">
      <alignment horizontal="center"/>
    </xf>
    <xf numFmtId="0" fontId="0" fillId="32" borderId="22" xfId="0" applyFill="1" applyBorder="1" applyAlignment="1">
      <alignment horizontal="right"/>
    </xf>
    <xf numFmtId="0" fontId="0" fillId="32" borderId="50" xfId="0" applyFill="1" applyBorder="1" applyAlignment="1">
      <alignment horizontal="right"/>
    </xf>
    <xf numFmtId="0" fontId="0" fillId="32" borderId="18" xfId="0" applyFill="1" applyBorder="1" applyAlignment="1">
      <alignment horizontal="right"/>
    </xf>
    <xf numFmtId="0" fontId="0" fillId="32" borderId="0" xfId="0" applyFill="1" applyAlignment="1">
      <alignment horizontal="right"/>
    </xf>
    <xf numFmtId="0" fontId="0" fillId="32" borderId="22" xfId="0" applyFill="1" applyBorder="1"/>
    <xf numFmtId="0" fontId="0" fillId="32" borderId="72" xfId="0" applyFill="1" applyBorder="1"/>
    <xf numFmtId="0" fontId="0" fillId="32" borderId="14" xfId="0" applyFill="1" applyBorder="1" applyAlignment="1">
      <alignment horizontal="right"/>
    </xf>
    <xf numFmtId="0" fontId="0" fillId="0" borderId="72" xfId="0" applyBorder="1" applyAlignment="1">
      <alignment vertical="center" wrapText="1"/>
    </xf>
    <xf numFmtId="0" fontId="0" fillId="0" borderId="68" xfId="0" applyBorder="1" applyAlignment="1">
      <alignment vertical="center" wrapText="1"/>
    </xf>
    <xf numFmtId="0" fontId="0" fillId="0" borderId="0" xfId="0" applyAlignment="1">
      <alignment horizontal="center"/>
    </xf>
    <xf numFmtId="0" fontId="0" fillId="0" borderId="18" xfId="0" applyBorder="1" applyAlignment="1">
      <alignment horizontal="left"/>
    </xf>
    <xf numFmtId="0" fontId="0" fillId="0" borderId="13" xfId="0" applyBorder="1" applyAlignment="1">
      <alignment horizontal="left"/>
    </xf>
    <xf numFmtId="0" fontId="69" fillId="0" borderId="0" xfId="0" applyFont="1"/>
    <xf numFmtId="0" fontId="0" fillId="0" borderId="13" xfId="0" applyBorder="1"/>
    <xf numFmtId="0" fontId="0" fillId="14" borderId="37" xfId="0" applyFill="1" applyBorder="1" applyAlignment="1">
      <alignment vertical="center"/>
    </xf>
    <xf numFmtId="0" fontId="0" fillId="22" borderId="37" xfId="0" applyFill="1" applyBorder="1" applyAlignment="1">
      <alignment vertical="center"/>
    </xf>
    <xf numFmtId="0" fontId="0" fillId="24" borderId="37" xfId="0" applyFill="1" applyBorder="1" applyAlignment="1">
      <alignment vertical="center"/>
    </xf>
    <xf numFmtId="0" fontId="0" fillId="23" borderId="37" xfId="0" applyFill="1" applyBorder="1" applyAlignment="1">
      <alignment vertical="center"/>
    </xf>
    <xf numFmtId="0" fontId="0" fillId="14" borderId="58" xfId="0" applyFill="1" applyBorder="1" applyAlignment="1" applyProtection="1">
      <alignment vertical="center"/>
      <protection locked="0"/>
    </xf>
    <xf numFmtId="0" fontId="0" fillId="20" borderId="37" xfId="0" applyFill="1" applyBorder="1" applyAlignment="1">
      <alignment vertical="center"/>
    </xf>
    <xf numFmtId="0" fontId="28" fillId="27" borderId="74" xfId="0" applyFont="1" applyFill="1" applyBorder="1" applyAlignment="1">
      <alignment horizontal="center" vertical="center"/>
    </xf>
    <xf numFmtId="0" fontId="16" fillId="7" borderId="28" xfId="27" applyFont="1" applyFill="1" applyBorder="1" applyAlignment="1">
      <alignment horizontal="left" vertical="center"/>
    </xf>
    <xf numFmtId="0" fontId="51" fillId="0" borderId="26" xfId="14" applyFont="1" applyBorder="1" applyAlignment="1" applyProtection="1">
      <alignment horizontal="center" vertical="top"/>
      <protection locked="0"/>
    </xf>
    <xf numFmtId="0" fontId="46" fillId="0" borderId="26" xfId="14" applyFont="1" applyBorder="1" applyAlignment="1" applyProtection="1">
      <alignment horizontal="center" vertical="center"/>
      <protection locked="0"/>
    </xf>
    <xf numFmtId="0" fontId="51" fillId="0" borderId="44" xfId="14" applyFont="1" applyBorder="1" applyAlignment="1" applyProtection="1">
      <alignment horizontal="center" vertical="center"/>
      <protection locked="0"/>
    </xf>
    <xf numFmtId="0" fontId="40" fillId="0" borderId="37" xfId="0" applyFont="1" applyBorder="1" applyProtection="1">
      <protection locked="0"/>
    </xf>
    <xf numFmtId="0" fontId="41" fillId="27" borderId="75" xfId="0" applyFont="1" applyFill="1" applyBorder="1" applyAlignment="1" applyProtection="1">
      <alignment horizontal="center" vertical="center"/>
      <protection locked="0"/>
    </xf>
    <xf numFmtId="0" fontId="0" fillId="22" borderId="58" xfId="0" applyFill="1" applyBorder="1" applyAlignment="1" applyProtection="1">
      <alignment vertical="center"/>
      <protection locked="0"/>
    </xf>
    <xf numFmtId="0" fontId="0" fillId="24" borderId="58" xfId="0" applyFill="1" applyBorder="1" applyAlignment="1" applyProtection="1">
      <alignment vertical="center"/>
      <protection locked="0"/>
    </xf>
    <xf numFmtId="0" fontId="0" fillId="20" borderId="58" xfId="0" applyFill="1" applyBorder="1" applyAlignment="1" applyProtection="1">
      <alignment vertical="center"/>
      <protection locked="0"/>
    </xf>
    <xf numFmtId="0" fontId="0" fillId="23" borderId="58" xfId="0" applyFill="1" applyBorder="1" applyAlignment="1" applyProtection="1">
      <alignment vertical="center"/>
      <protection locked="0"/>
    </xf>
    <xf numFmtId="0" fontId="37" fillId="0" borderId="58" xfId="0" applyFont="1" applyBorder="1" applyAlignment="1" applyProtection="1">
      <alignment horizontal="left" vertical="center"/>
      <protection locked="0"/>
    </xf>
    <xf numFmtId="0" fontId="37" fillId="22" borderId="58" xfId="0" applyFont="1" applyFill="1" applyBorder="1" applyAlignment="1" applyProtection="1">
      <alignment horizontal="left" vertical="center"/>
      <protection locked="0"/>
    </xf>
    <xf numFmtId="0" fontId="37" fillId="23" borderId="58" xfId="0" applyFont="1" applyFill="1" applyBorder="1" applyAlignment="1" applyProtection="1">
      <alignment horizontal="left" vertical="center"/>
      <protection locked="0"/>
    </xf>
    <xf numFmtId="0" fontId="40" fillId="23" borderId="58" xfId="0" applyFont="1" applyFill="1" applyBorder="1" applyAlignment="1" applyProtection="1">
      <alignment horizontal="center" vertical="center"/>
      <protection locked="0"/>
    </xf>
    <xf numFmtId="0" fontId="37" fillId="24" borderId="58" xfId="0" applyFont="1" applyFill="1" applyBorder="1" applyAlignment="1" applyProtection="1">
      <alignment horizontal="left" vertical="center"/>
      <protection locked="0"/>
    </xf>
    <xf numFmtId="0" fontId="37" fillId="0" borderId="58" xfId="0" applyFont="1" applyBorder="1" applyAlignment="1" applyProtection="1">
      <alignment horizontal="left" vertical="top"/>
      <protection locked="0"/>
    </xf>
    <xf numFmtId="0" fontId="37" fillId="20" borderId="58" xfId="0" applyFont="1" applyFill="1" applyBorder="1" applyAlignment="1" applyProtection="1">
      <alignment horizontal="left" vertical="center"/>
      <protection locked="0"/>
    </xf>
    <xf numFmtId="0" fontId="37" fillId="14" borderId="58" xfId="0" applyFont="1" applyFill="1" applyBorder="1" applyAlignment="1" applyProtection="1">
      <alignment horizontal="left" vertical="center"/>
      <protection locked="0"/>
    </xf>
    <xf numFmtId="0" fontId="41" fillId="0" borderId="58" xfId="0" applyFont="1" applyBorder="1" applyAlignment="1" applyProtection="1">
      <alignment horizontal="left" vertical="center"/>
      <protection locked="0"/>
    </xf>
    <xf numFmtId="0" fontId="37" fillId="29" borderId="58" xfId="0" applyFont="1" applyFill="1" applyBorder="1" applyAlignment="1" applyProtection="1">
      <alignment horizontal="left" vertical="center"/>
      <protection locked="0"/>
    </xf>
    <xf numFmtId="0" fontId="37" fillId="0" borderId="59" xfId="0" applyFont="1" applyBorder="1" applyAlignment="1" applyProtection="1">
      <alignment horizontal="left" vertical="center"/>
      <protection locked="0"/>
    </xf>
    <xf numFmtId="0" fontId="70" fillId="0" borderId="16" xfId="0" applyFont="1" applyBorder="1" applyAlignment="1">
      <alignment vertical="center"/>
    </xf>
    <xf numFmtId="0" fontId="42" fillId="0" borderId="11" xfId="14" applyFont="1" applyBorder="1" applyAlignment="1" applyProtection="1">
      <alignment horizontal="center" vertical="center"/>
      <protection locked="0"/>
    </xf>
    <xf numFmtId="0" fontId="46" fillId="0" borderId="0" xfId="14" applyFont="1" applyAlignment="1" applyProtection="1">
      <alignment horizontal="center"/>
      <protection locked="0"/>
    </xf>
    <xf numFmtId="0" fontId="40" fillId="0" borderId="0" xfId="0" applyFont="1" applyProtection="1">
      <protection locked="0"/>
    </xf>
    <xf numFmtId="0" fontId="40" fillId="0" borderId="5" xfId="0" applyFont="1" applyBorder="1" applyProtection="1">
      <protection locked="0"/>
    </xf>
    <xf numFmtId="0" fontId="39" fillId="0" borderId="8" xfId="0" applyFont="1" applyBorder="1" applyAlignment="1" applyProtection="1">
      <alignment horizontal="center" vertical="top"/>
      <protection locked="0"/>
    </xf>
    <xf numFmtId="0" fontId="39" fillId="0" borderId="34" xfId="0" applyFont="1" applyBorder="1" applyAlignment="1" applyProtection="1">
      <alignment horizontal="center" vertical="center"/>
      <protection locked="0"/>
    </xf>
    <xf numFmtId="0" fontId="39" fillId="0" borderId="33" xfId="27" applyFont="1" applyFill="1" applyBorder="1" applyAlignment="1" applyProtection="1">
      <alignment horizontal="center" vertical="center"/>
      <protection locked="0"/>
    </xf>
    <xf numFmtId="0" fontId="39" fillId="0" borderId="26" xfId="27" applyFont="1" applyFill="1" applyBorder="1" applyAlignment="1" applyProtection="1">
      <alignment horizontal="center" vertical="center"/>
      <protection locked="0"/>
    </xf>
    <xf numFmtId="0" fontId="1" fillId="0" borderId="30" xfId="0" applyFont="1" applyBorder="1" applyProtection="1">
      <protection locked="0"/>
    </xf>
    <xf numFmtId="0" fontId="1" fillId="0" borderId="0" xfId="0" applyFont="1"/>
    <xf numFmtId="0" fontId="18" fillId="0" borderId="14" xfId="0" applyFont="1" applyBorder="1" applyAlignment="1">
      <alignment horizontal="left" vertical="top" wrapText="1"/>
    </xf>
    <xf numFmtId="0" fontId="18" fillId="0" borderId="0" xfId="0" applyFont="1" applyAlignment="1">
      <alignment horizontal="left" vertical="top" wrapText="1"/>
    </xf>
    <xf numFmtId="0" fontId="25" fillId="24" borderId="0" xfId="27" applyFont="1" applyFill="1" applyAlignment="1">
      <alignment horizontal="left" vertical="top"/>
    </xf>
    <xf numFmtId="0" fontId="25" fillId="24" borderId="37" xfId="27" applyFont="1" applyFill="1" applyBorder="1" applyAlignment="1">
      <alignment horizontal="left" vertical="top"/>
    </xf>
    <xf numFmtId="0" fontId="25" fillId="20" borderId="0" xfId="27" applyFont="1" applyFill="1" applyAlignment="1">
      <alignment horizontal="left" vertical="top"/>
    </xf>
    <xf numFmtId="0" fontId="25" fillId="20" borderId="37" xfId="27" applyFont="1" applyFill="1" applyBorder="1" applyAlignment="1">
      <alignment horizontal="left" vertical="top"/>
    </xf>
    <xf numFmtId="0" fontId="25" fillId="23" borderId="0" xfId="27" applyFont="1" applyFill="1" applyAlignment="1">
      <alignment horizontal="left" vertical="top"/>
    </xf>
    <xf numFmtId="0" fontId="25" fillId="23" borderId="37" xfId="27" applyFont="1" applyFill="1" applyBorder="1" applyAlignment="1">
      <alignment horizontal="left" vertical="top"/>
    </xf>
    <xf numFmtId="0" fontId="46" fillId="0" borderId="7" xfId="14" applyFont="1" applyBorder="1" applyAlignment="1" applyProtection="1">
      <alignment horizontal="left"/>
      <protection locked="0"/>
    </xf>
    <xf numFmtId="0" fontId="46" fillId="0" borderId="0" xfId="14" applyFont="1" applyAlignment="1" applyProtection="1">
      <alignment horizontal="left"/>
      <protection locked="0"/>
    </xf>
    <xf numFmtId="0" fontId="46" fillId="0" borderId="4" xfId="14" applyFont="1" applyBorder="1" applyAlignment="1" applyProtection="1">
      <alignment horizontal="left"/>
      <protection locked="0"/>
    </xf>
    <xf numFmtId="0" fontId="40" fillId="0" borderId="4" xfId="0" applyFont="1" applyBorder="1" applyAlignment="1" applyProtection="1">
      <alignment horizontal="center"/>
      <protection locked="0"/>
    </xf>
    <xf numFmtId="0" fontId="40" fillId="0" borderId="0" xfId="0" applyFont="1" applyAlignment="1" applyProtection="1">
      <alignment horizontal="left"/>
      <protection locked="0"/>
    </xf>
    <xf numFmtId="0" fontId="53" fillId="0" borderId="52" xfId="14" applyFont="1" applyBorder="1" applyAlignment="1">
      <alignment horizontal="left" vertical="top" wrapText="1"/>
    </xf>
    <xf numFmtId="0" fontId="54" fillId="0" borderId="0" xfId="14" applyFont="1" applyAlignment="1">
      <alignment horizontal="left" vertical="top" wrapText="1"/>
    </xf>
    <xf numFmtId="190" fontId="46" fillId="0" borderId="4" xfId="14" applyNumberFormat="1" applyFont="1" applyBorder="1" applyAlignment="1" applyProtection="1">
      <alignment horizontal="left"/>
      <protection locked="0"/>
    </xf>
    <xf numFmtId="0" fontId="33" fillId="0" borderId="49"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0" fontId="33" fillId="0" borderId="56" xfId="0" applyFont="1" applyBorder="1" applyAlignment="1">
      <alignment horizontal="left" vertical="center"/>
    </xf>
    <xf numFmtId="0" fontId="33" fillId="0" borderId="47" xfId="0" applyFont="1" applyBorder="1" applyAlignment="1">
      <alignment horizontal="left" vertical="center"/>
    </xf>
    <xf numFmtId="0" fontId="33" fillId="0" borderId="51" xfId="0" applyFont="1" applyBorder="1" applyAlignment="1">
      <alignment horizontal="left" vertical="center"/>
    </xf>
    <xf numFmtId="0" fontId="33" fillId="0" borderId="43" xfId="0" applyFont="1" applyBorder="1" applyAlignment="1">
      <alignment horizontal="left" vertical="center"/>
    </xf>
    <xf numFmtId="0" fontId="33" fillId="0" borderId="34" xfId="0" applyFont="1" applyBorder="1" applyAlignment="1">
      <alignment horizontal="left" vertical="center"/>
    </xf>
    <xf numFmtId="0" fontId="33" fillId="0" borderId="44" xfId="0" applyFont="1" applyBorder="1" applyAlignment="1">
      <alignment horizontal="left" vertical="center"/>
    </xf>
    <xf numFmtId="0" fontId="33" fillId="0" borderId="42" xfId="0" applyFont="1" applyBorder="1" applyAlignment="1">
      <alignment horizontal="left" vertical="center"/>
    </xf>
    <xf numFmtId="0" fontId="33" fillId="0" borderId="20" xfId="0" applyFont="1" applyBorder="1" applyAlignment="1">
      <alignment horizontal="left" vertical="top"/>
    </xf>
    <xf numFmtId="0" fontId="33" fillId="0" borderId="21" xfId="0" applyFont="1" applyBorder="1" applyAlignment="1">
      <alignment horizontal="left" vertical="top"/>
    </xf>
    <xf numFmtId="0" fontId="33" fillId="0" borderId="38" xfId="0" applyFont="1" applyBorder="1" applyAlignment="1">
      <alignment horizontal="left" vertical="top"/>
    </xf>
    <xf numFmtId="0" fontId="33" fillId="0" borderId="18" xfId="0" applyFont="1" applyBorder="1" applyAlignment="1">
      <alignment horizontal="left" vertical="top"/>
    </xf>
    <xf numFmtId="0" fontId="33" fillId="0" borderId="0" xfId="0" applyFont="1" applyAlignment="1">
      <alignment horizontal="left" vertical="top"/>
    </xf>
    <xf numFmtId="0" fontId="33" fillId="0" borderId="37" xfId="0" applyFont="1" applyBorder="1" applyAlignment="1">
      <alignment horizontal="left" vertical="top"/>
    </xf>
    <xf numFmtId="0" fontId="31" fillId="0" borderId="3" xfId="14" applyFont="1" applyBorder="1" applyAlignment="1">
      <alignment vertical="top" wrapText="1"/>
    </xf>
    <xf numFmtId="0" fontId="31" fillId="0" borderId="7" xfId="14" applyFont="1" applyBorder="1" applyAlignment="1">
      <alignment vertical="top" wrapText="1"/>
    </xf>
    <xf numFmtId="1" fontId="26" fillId="0" borderId="15" xfId="0" applyNumberFormat="1" applyFont="1" applyBorder="1" applyAlignment="1">
      <alignment horizontal="center" vertical="center"/>
    </xf>
    <xf numFmtId="1" fontId="26" fillId="0" borderId="32" xfId="0" applyNumberFormat="1" applyFont="1" applyBorder="1" applyAlignment="1">
      <alignment horizontal="center" vertical="center"/>
    </xf>
    <xf numFmtId="0" fontId="26" fillId="0" borderId="49" xfId="0" applyFont="1" applyBorder="1" applyAlignment="1">
      <alignment horizontal="center" wrapText="1"/>
    </xf>
    <xf numFmtId="0" fontId="26" fillId="0" borderId="47" xfId="0" applyFont="1" applyBorder="1" applyAlignment="1">
      <alignment horizontal="center" wrapText="1"/>
    </xf>
    <xf numFmtId="0" fontId="56" fillId="0" borderId="50" xfId="23" applyFont="1" applyFill="1" applyBorder="1" applyAlignment="1">
      <alignment horizontal="left"/>
    </xf>
    <xf numFmtId="0" fontId="56" fillId="0" borderId="8" xfId="23" applyFont="1" applyFill="1" applyBorder="1" applyAlignment="1">
      <alignment horizontal="left"/>
    </xf>
    <xf numFmtId="0" fontId="56" fillId="0" borderId="33" xfId="23" applyFont="1" applyFill="1" applyBorder="1" applyAlignment="1">
      <alignment horizontal="left"/>
    </xf>
    <xf numFmtId="0" fontId="56" fillId="0" borderId="27" xfId="23" applyFont="1" applyFill="1" applyBorder="1" applyAlignment="1">
      <alignment horizontal="left"/>
    </xf>
    <xf numFmtId="0" fontId="56" fillId="0" borderId="28" xfId="23" applyFont="1" applyFill="1" applyBorder="1" applyAlignment="1">
      <alignment horizontal="left"/>
    </xf>
    <xf numFmtId="0" fontId="56" fillId="0" borderId="36" xfId="23" applyFont="1" applyFill="1" applyBorder="1" applyAlignment="1">
      <alignment horizontal="left"/>
    </xf>
    <xf numFmtId="0" fontId="56" fillId="0" borderId="31" xfId="23" applyFont="1" applyFill="1" applyBorder="1" applyAlignment="1">
      <alignment horizontal="left"/>
    </xf>
    <xf numFmtId="0" fontId="56" fillId="0" borderId="23" xfId="23" applyFont="1" applyFill="1" applyBorder="1" applyAlignment="1">
      <alignment horizontal="left"/>
    </xf>
    <xf numFmtId="0" fontId="56" fillId="0" borderId="24" xfId="23" applyFont="1" applyFill="1" applyBorder="1" applyAlignment="1">
      <alignment horizontal="left"/>
    </xf>
    <xf numFmtId="0" fontId="31" fillId="0" borderId="0" xfId="14" applyFont="1" applyAlignment="1">
      <alignment horizontal="left" wrapText="1"/>
    </xf>
    <xf numFmtId="190" fontId="46" fillId="0" borderId="7" xfId="14" applyNumberFormat="1" applyFont="1" applyBorder="1" applyAlignment="1" applyProtection="1">
      <alignment horizontal="left"/>
      <protection locked="0"/>
    </xf>
    <xf numFmtId="0" fontId="51" fillId="0" borderId="8" xfId="14" applyFont="1" applyBorder="1" applyAlignment="1">
      <alignment horizontal="center" vertical="center"/>
    </xf>
    <xf numFmtId="0" fontId="51" fillId="0" borderId="33" xfId="14" applyFont="1" applyBorder="1" applyAlignment="1">
      <alignment horizontal="center" vertical="center"/>
    </xf>
    <xf numFmtId="0" fontId="51" fillId="0" borderId="11" xfId="14" applyFont="1" applyBorder="1" applyAlignment="1" applyProtection="1">
      <alignment horizontal="center" vertical="center"/>
      <protection locked="0"/>
    </xf>
    <xf numFmtId="0" fontId="51" fillId="0" borderId="12" xfId="14" applyFont="1" applyBorder="1" applyAlignment="1" applyProtection="1">
      <alignment horizontal="center" vertical="center"/>
      <protection locked="0"/>
    </xf>
    <xf numFmtId="0" fontId="51" fillId="0" borderId="35" xfId="14" applyFont="1" applyBorder="1" applyAlignment="1" applyProtection="1">
      <alignment horizontal="center" vertical="center"/>
      <protection locked="0"/>
    </xf>
    <xf numFmtId="0" fontId="51" fillId="0" borderId="55" xfId="14" applyFont="1" applyBorder="1" applyAlignment="1" applyProtection="1">
      <alignment horizontal="center" vertical="center"/>
      <protection locked="0"/>
    </xf>
    <xf numFmtId="0" fontId="51" fillId="0" borderId="4" xfId="3" applyFont="1" applyBorder="1" applyAlignment="1">
      <alignment horizontal="left" vertical="top" wrapText="1"/>
    </xf>
    <xf numFmtId="0" fontId="51" fillId="0" borderId="9" xfId="3" applyFont="1" applyBorder="1" applyAlignment="1">
      <alignment horizontal="left" vertical="top" wrapText="1"/>
    </xf>
    <xf numFmtId="0" fontId="39" fillId="0" borderId="4" xfId="0" applyFont="1" applyBorder="1" applyAlignment="1">
      <alignment horizontal="left" vertical="center" wrapText="1"/>
    </xf>
    <xf numFmtId="0" fontId="39" fillId="0" borderId="9" xfId="0" applyFont="1" applyBorder="1" applyAlignment="1">
      <alignment horizontal="left" vertical="center" wrapText="1"/>
    </xf>
    <xf numFmtId="0" fontId="51" fillId="0" borderId="26" xfId="14" applyFont="1" applyBorder="1" applyAlignment="1">
      <alignment horizontal="center" vertical="center"/>
    </xf>
    <xf numFmtId="0" fontId="51" fillId="0" borderId="4" xfId="14" applyFont="1" applyBorder="1" applyAlignment="1">
      <alignment horizontal="center" vertical="center"/>
    </xf>
    <xf numFmtId="0" fontId="51" fillId="0" borderId="29" xfId="14" applyFont="1" applyBorder="1" applyAlignment="1">
      <alignment horizontal="center" vertical="center"/>
    </xf>
    <xf numFmtId="0" fontId="51" fillId="0" borderId="3" xfId="3" applyFont="1" applyBorder="1" applyAlignment="1">
      <alignment horizontal="left" vertical="top" wrapText="1"/>
    </xf>
    <xf numFmtId="0" fontId="51" fillId="0" borderId="10" xfId="3" applyFont="1" applyBorder="1" applyAlignment="1">
      <alignment horizontal="left" vertical="top" wrapText="1"/>
    </xf>
    <xf numFmtId="0" fontId="51" fillId="0" borderId="0" xfId="3" applyFont="1" applyAlignment="1">
      <alignment horizontal="left" vertical="top" wrapText="1"/>
    </xf>
    <xf numFmtId="0" fontId="51" fillId="0" borderId="5" xfId="3" applyFont="1" applyBorder="1" applyAlignment="1">
      <alignment horizontal="left" vertical="top" wrapText="1"/>
    </xf>
    <xf numFmtId="0" fontId="51" fillId="0" borderId="7" xfId="3" applyFont="1" applyBorder="1" applyAlignment="1">
      <alignment horizontal="left" vertical="top" wrapText="1"/>
    </xf>
    <xf numFmtId="0" fontId="51" fillId="0" borderId="6" xfId="3" applyFont="1" applyBorder="1" applyAlignment="1">
      <alignment horizontal="left" vertical="top" wrapText="1"/>
    </xf>
    <xf numFmtId="0" fontId="51" fillId="0" borderId="30" xfId="14" applyFont="1" applyBorder="1" applyAlignment="1" applyProtection="1">
      <alignment horizontal="center" vertical="center"/>
      <protection locked="0"/>
    </xf>
    <xf numFmtId="0" fontId="51" fillId="0" borderId="64" xfId="14" applyFont="1" applyBorder="1" applyAlignment="1" applyProtection="1">
      <alignment horizontal="center" vertical="center"/>
      <protection locked="0"/>
    </xf>
    <xf numFmtId="0" fontId="42" fillId="0" borderId="4" xfId="3" applyFont="1" applyBorder="1" applyAlignment="1">
      <alignment horizontal="left" vertical="top" wrapText="1"/>
    </xf>
    <xf numFmtId="0" fontId="42" fillId="0" borderId="9" xfId="3" applyFont="1" applyBorder="1" applyAlignment="1">
      <alignment horizontal="left" vertical="top" wrapText="1"/>
    </xf>
    <xf numFmtId="0" fontId="42" fillId="0" borderId="26" xfId="14" applyFont="1" applyBorder="1" applyAlignment="1">
      <alignment horizontal="center" vertical="center"/>
    </xf>
    <xf numFmtId="0" fontId="42" fillId="0" borderId="4" xfId="14" applyFont="1" applyBorder="1" applyAlignment="1">
      <alignment horizontal="center" vertical="center"/>
    </xf>
    <xf numFmtId="0" fontId="42" fillId="0" borderId="29" xfId="14" applyFont="1" applyBorder="1" applyAlignment="1">
      <alignment horizontal="center" vertical="center"/>
    </xf>
    <xf numFmtId="0" fontId="51" fillId="0" borderId="25" xfId="14" applyFont="1" applyBorder="1" applyAlignment="1">
      <alignment horizontal="center" vertical="center"/>
    </xf>
    <xf numFmtId="0" fontId="51" fillId="0" borderId="53" xfId="14" applyFont="1" applyBorder="1" applyAlignment="1">
      <alignment horizontal="center" vertical="center"/>
    </xf>
    <xf numFmtId="0" fontId="51" fillId="0" borderId="25" xfId="14" applyFont="1" applyBorder="1" applyAlignment="1" applyProtection="1">
      <alignment horizontal="center" vertical="center"/>
      <protection locked="0"/>
    </xf>
    <xf numFmtId="0" fontId="51" fillId="0" borderId="53" xfId="14" applyFont="1" applyBorder="1" applyAlignment="1" applyProtection="1">
      <alignment horizontal="center" vertical="center"/>
      <protection locked="0"/>
    </xf>
    <xf numFmtId="0" fontId="51" fillId="0" borderId="41" xfId="14" applyFont="1" applyBorder="1" applyAlignment="1" applyProtection="1">
      <alignment horizontal="center" vertical="center"/>
      <protection locked="0"/>
    </xf>
    <xf numFmtId="0" fontId="51" fillId="0" borderId="40" xfId="14" applyFont="1" applyBorder="1" applyAlignment="1" applyProtection="1">
      <alignment horizontal="center" vertical="center"/>
      <protection locked="0"/>
    </xf>
    <xf numFmtId="0" fontId="28" fillId="20" borderId="22" xfId="27" applyFont="1" applyFill="1" applyBorder="1" applyAlignment="1">
      <alignment horizontal="left" vertical="center"/>
    </xf>
    <xf numFmtId="0" fontId="28" fillId="20" borderId="4" xfId="27" applyFont="1" applyFill="1" applyBorder="1" applyAlignment="1">
      <alignment horizontal="left" vertical="center"/>
    </xf>
    <xf numFmtId="0" fontId="51" fillId="0" borderId="4" xfId="3" applyFont="1" applyBorder="1" applyAlignment="1">
      <alignment horizontal="left" vertical="center" wrapText="1"/>
    </xf>
    <xf numFmtId="0" fontId="51" fillId="0" borderId="9" xfId="3" applyFont="1" applyBorder="1" applyAlignment="1">
      <alignment horizontal="left" vertical="center" wrapText="1"/>
    </xf>
    <xf numFmtId="0" fontId="60" fillId="0" borderId="26" xfId="27" applyFont="1" applyFill="1" applyBorder="1" applyAlignment="1">
      <alignment horizontal="center" vertical="center"/>
    </xf>
    <xf numFmtId="0" fontId="60" fillId="0" borderId="4" xfId="27" applyFont="1" applyFill="1" applyBorder="1" applyAlignment="1">
      <alignment horizontal="center" vertical="center"/>
    </xf>
    <xf numFmtId="0" fontId="60" fillId="0" borderId="29" xfId="27" applyFont="1" applyFill="1" applyBorder="1" applyAlignment="1">
      <alignment horizontal="center" vertical="center"/>
    </xf>
    <xf numFmtId="0" fontId="42" fillId="0" borderId="4" xfId="2" applyFont="1" applyBorder="1" applyAlignment="1">
      <alignment horizontal="left" vertical="top" wrapText="1"/>
    </xf>
    <xf numFmtId="0" fontId="42" fillId="0" borderId="9" xfId="2" applyFont="1" applyBorder="1" applyAlignment="1">
      <alignment horizontal="left" vertical="top" wrapText="1"/>
    </xf>
    <xf numFmtId="0" fontId="57" fillId="0" borderId="26" xfId="27" applyFont="1" applyFill="1" applyBorder="1" applyAlignment="1">
      <alignment horizontal="center" vertical="center"/>
    </xf>
    <xf numFmtId="0" fontId="28" fillId="0" borderId="4" xfId="27" applyFont="1" applyFill="1" applyBorder="1" applyAlignment="1">
      <alignment horizontal="center" vertical="center"/>
    </xf>
    <xf numFmtId="0" fontId="28" fillId="0" borderId="29" xfId="27" applyFont="1" applyFill="1" applyBorder="1" applyAlignment="1">
      <alignment horizontal="center" vertical="center"/>
    </xf>
    <xf numFmtId="0" fontId="39" fillId="0" borderId="4" xfId="27" applyFont="1" applyFill="1" applyBorder="1" applyAlignment="1">
      <alignment horizontal="left" vertical="center" wrapText="1"/>
    </xf>
    <xf numFmtId="0" fontId="39" fillId="0" borderId="9" xfId="27" applyFont="1" applyFill="1" applyBorder="1" applyAlignment="1">
      <alignment horizontal="left" vertical="center" wrapText="1"/>
    </xf>
    <xf numFmtId="0" fontId="39" fillId="0" borderId="3" xfId="27" applyFont="1" applyFill="1" applyBorder="1" applyAlignment="1">
      <alignment horizontal="left" vertical="center" wrapText="1"/>
    </xf>
    <xf numFmtId="0" fontId="39" fillId="0" borderId="10" xfId="27" applyFont="1" applyFill="1" applyBorder="1" applyAlignment="1">
      <alignment horizontal="left" vertical="center" wrapText="1"/>
    </xf>
    <xf numFmtId="0" fontId="39" fillId="0" borderId="0" xfId="27" applyFont="1" applyFill="1" applyAlignment="1">
      <alignment horizontal="left" vertical="center" wrapText="1"/>
    </xf>
    <xf numFmtId="0" fontId="39" fillId="0" borderId="5" xfId="27" applyFont="1" applyFill="1" applyBorder="1" applyAlignment="1">
      <alignment horizontal="left" vertical="center" wrapText="1"/>
    </xf>
    <xf numFmtId="0" fontId="53" fillId="0" borderId="7" xfId="3" applyFont="1" applyBorder="1" applyAlignment="1">
      <alignment horizontal="center" vertical="top" wrapText="1"/>
    </xf>
    <xf numFmtId="0" fontId="42" fillId="0" borderId="0" xfId="3" applyFont="1" applyAlignment="1">
      <alignment horizontal="left" vertical="top" wrapText="1"/>
    </xf>
    <xf numFmtId="0" fontId="42" fillId="0" borderId="5" xfId="3" applyFont="1" applyBorder="1" applyAlignment="1">
      <alignment horizontal="left" vertical="top" wrapText="1"/>
    </xf>
    <xf numFmtId="0" fontId="39" fillId="0" borderId="7" xfId="0" applyFont="1" applyBorder="1" applyAlignment="1">
      <alignment horizontal="left" vertical="top" wrapText="1"/>
    </xf>
    <xf numFmtId="0" fontId="39" fillId="0" borderId="6" xfId="0" applyFont="1" applyBorder="1" applyAlignment="1">
      <alignment horizontal="left" vertical="top" wrapText="1"/>
    </xf>
    <xf numFmtId="0" fontId="51" fillId="0" borderId="3" xfId="14" applyFont="1" applyBorder="1" applyAlignment="1">
      <alignment horizontal="center" vertical="center"/>
    </xf>
    <xf numFmtId="0" fontId="51" fillId="0" borderId="41" xfId="14" applyFont="1" applyBorder="1" applyAlignment="1">
      <alignment horizontal="center" vertical="center"/>
    </xf>
    <xf numFmtId="0" fontId="51" fillId="0" borderId="7" xfId="14" applyFont="1" applyBorder="1" applyAlignment="1">
      <alignment horizontal="center" vertical="center"/>
    </xf>
    <xf numFmtId="0" fontId="51" fillId="0" borderId="40" xfId="14" applyFont="1" applyBorder="1" applyAlignment="1">
      <alignment horizontal="center" vertical="center"/>
    </xf>
    <xf numFmtId="0" fontId="42" fillId="0" borderId="11" xfId="14" applyFont="1" applyBorder="1" applyAlignment="1">
      <alignment horizontal="center" vertical="center"/>
    </xf>
    <xf numFmtId="0" fontId="42" fillId="0" borderId="12" xfId="14" applyFont="1" applyBorder="1" applyAlignment="1">
      <alignment horizontal="center" vertical="center"/>
    </xf>
    <xf numFmtId="0" fontId="42" fillId="27" borderId="11" xfId="14" applyFont="1" applyFill="1" applyBorder="1" applyAlignment="1">
      <alignment horizontal="center" vertical="center"/>
    </xf>
    <xf numFmtId="0" fontId="42" fillId="27" borderId="12" xfId="14" applyFont="1" applyFill="1" applyBorder="1" applyAlignment="1">
      <alignment horizontal="center" vertical="center"/>
    </xf>
    <xf numFmtId="0" fontId="42" fillId="0" borderId="11" xfId="14" applyFont="1" applyBorder="1" applyAlignment="1" applyProtection="1">
      <alignment horizontal="center" vertical="center"/>
      <protection locked="0"/>
    </xf>
    <xf numFmtId="0" fontId="42" fillId="0" borderId="30" xfId="14" applyFont="1" applyBorder="1" applyAlignment="1" applyProtection="1">
      <alignment horizontal="center" vertical="center"/>
      <protection locked="0"/>
    </xf>
    <xf numFmtId="0" fontId="42" fillId="0" borderId="35" xfId="14" applyFont="1" applyBorder="1" applyAlignment="1" applyProtection="1">
      <alignment horizontal="center" vertical="center"/>
      <protection locked="0"/>
    </xf>
    <xf numFmtId="0" fontId="42" fillId="0" borderId="64" xfId="14"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39" fillId="0" borderId="26" xfId="27" applyFont="1" applyFill="1" applyBorder="1" applyAlignment="1">
      <alignment horizontal="center" vertical="center"/>
    </xf>
    <xf numFmtId="0" fontId="39" fillId="0" borderId="4" xfId="27" applyFont="1" applyFill="1" applyBorder="1" applyAlignment="1">
      <alignment horizontal="center" vertical="center"/>
    </xf>
    <xf numFmtId="0" fontId="39" fillId="0" borderId="29" xfId="27" applyFont="1" applyFill="1" applyBorder="1" applyAlignment="1">
      <alignment horizontal="center" vertical="center"/>
    </xf>
    <xf numFmtId="0" fontId="42" fillId="0" borderId="12" xfId="14" applyFont="1" applyBorder="1" applyAlignment="1" applyProtection="1">
      <alignment horizontal="center" vertical="center"/>
      <protection locked="0"/>
    </xf>
    <xf numFmtId="0" fontId="42" fillId="0" borderId="25" xfId="14" applyFont="1" applyBorder="1" applyAlignment="1" applyProtection="1">
      <alignment horizontal="center" vertical="center"/>
      <protection locked="0"/>
    </xf>
    <xf numFmtId="0" fontId="42" fillId="0" borderId="53" xfId="14" applyFont="1" applyBorder="1" applyAlignment="1" applyProtection="1">
      <alignment horizontal="center" vertical="center"/>
      <protection locked="0"/>
    </xf>
    <xf numFmtId="0" fontId="48" fillId="27" borderId="11" xfId="27" applyFont="1" applyFill="1" applyBorder="1" applyAlignment="1">
      <alignment horizontal="center" vertical="center"/>
    </xf>
    <xf numFmtId="0" fontId="48" fillId="27" borderId="12" xfId="27" applyFont="1" applyFill="1" applyBorder="1" applyAlignment="1">
      <alignment horizontal="center" vertical="center"/>
    </xf>
    <xf numFmtId="0" fontId="42" fillId="0" borderId="55" xfId="14" applyFont="1" applyBorder="1" applyAlignment="1" applyProtection="1">
      <alignment horizontal="center" vertical="center"/>
      <protection locked="0"/>
    </xf>
    <xf numFmtId="0" fontId="42" fillId="0" borderId="25" xfId="13" applyFont="1" applyBorder="1" applyAlignment="1">
      <alignment horizontal="center" vertical="center"/>
    </xf>
    <xf numFmtId="0" fontId="42" fillId="0" borderId="53" xfId="13" applyFont="1" applyBorder="1" applyAlignment="1">
      <alignment horizontal="center" vertical="center"/>
    </xf>
    <xf numFmtId="0" fontId="42" fillId="0" borderId="11" xfId="13" applyFont="1" applyBorder="1" applyAlignment="1" applyProtection="1">
      <alignment horizontal="center" vertical="center"/>
      <protection locked="0"/>
    </xf>
    <xf numFmtId="0" fontId="42" fillId="0" borderId="30" xfId="13" applyFont="1" applyBorder="1" applyAlignment="1" applyProtection="1">
      <alignment horizontal="center" vertical="center"/>
      <protection locked="0"/>
    </xf>
    <xf numFmtId="0" fontId="60" fillId="0" borderId="53" xfId="27" applyFont="1" applyFill="1" applyBorder="1" applyAlignment="1">
      <alignment horizontal="center" vertical="center"/>
    </xf>
    <xf numFmtId="0" fontId="60" fillId="0" borderId="7" xfId="27" applyFont="1" applyFill="1" applyBorder="1" applyAlignment="1">
      <alignment horizontal="center" vertical="center"/>
    </xf>
    <xf numFmtId="0" fontId="60" fillId="0" borderId="40" xfId="27" applyFont="1" applyFill="1" applyBorder="1" applyAlignment="1">
      <alignment horizontal="center" vertical="center"/>
    </xf>
    <xf numFmtId="0" fontId="51" fillId="0" borderId="0" xfId="3" applyFont="1" applyAlignment="1">
      <alignment horizontal="justify" vertical="top" wrapText="1"/>
    </xf>
    <xf numFmtId="0" fontId="51" fillId="0" borderId="5" xfId="3" applyFont="1" applyBorder="1" applyAlignment="1">
      <alignment horizontal="justify" vertical="top" wrapText="1"/>
    </xf>
    <xf numFmtId="0" fontId="51" fillId="0" borderId="57" xfId="14" applyFont="1" applyBorder="1" applyAlignment="1" applyProtection="1">
      <alignment horizontal="center" vertical="center"/>
      <protection locked="0"/>
    </xf>
    <xf numFmtId="0" fontId="51" fillId="0" borderId="63" xfId="14" applyFont="1" applyBorder="1" applyAlignment="1" applyProtection="1">
      <alignment horizontal="center" vertical="center"/>
      <protection locked="0"/>
    </xf>
    <xf numFmtId="0" fontId="51" fillId="0" borderId="14" xfId="3" applyFont="1" applyBorder="1" applyAlignment="1">
      <alignment horizontal="left" vertical="top" wrapText="1"/>
    </xf>
    <xf numFmtId="0" fontId="51" fillId="0" borderId="65" xfId="3" applyFont="1" applyBorder="1" applyAlignment="1">
      <alignment horizontal="left" vertical="top" wrapText="1"/>
    </xf>
    <xf numFmtId="0" fontId="51" fillId="0" borderId="52" xfId="14" applyFont="1" applyBorder="1" applyAlignment="1">
      <alignment horizontal="center" vertical="center"/>
    </xf>
    <xf numFmtId="0" fontId="42" fillId="0" borderId="0" xfId="3" applyFont="1" applyAlignment="1">
      <alignment horizontal="left" vertical="justify"/>
    </xf>
    <xf numFmtId="0" fontId="42" fillId="0" borderId="5" xfId="3" applyFont="1" applyBorder="1" applyAlignment="1">
      <alignment horizontal="left" vertical="justify"/>
    </xf>
    <xf numFmtId="0" fontId="42" fillId="0" borderId="3" xfId="3" applyFont="1" applyBorder="1" applyAlignment="1">
      <alignment horizontal="left" vertical="top" wrapText="1"/>
    </xf>
    <xf numFmtId="0" fontId="42" fillId="0" borderId="10" xfId="3" applyFont="1" applyBorder="1" applyAlignment="1">
      <alignment horizontal="left" vertical="top" wrapText="1"/>
    </xf>
    <xf numFmtId="0" fontId="42" fillId="9" borderId="4" xfId="3" applyFont="1" applyFill="1" applyBorder="1" applyAlignment="1">
      <alignment horizontal="left" vertical="top" wrapText="1"/>
    </xf>
    <xf numFmtId="0" fontId="42" fillId="9" borderId="9" xfId="3" applyFont="1" applyFill="1" applyBorder="1" applyAlignment="1">
      <alignment horizontal="left" vertical="top" wrapText="1"/>
    </xf>
    <xf numFmtId="0" fontId="39" fillId="0" borderId="4" xfId="0" applyFont="1" applyBorder="1" applyAlignment="1">
      <alignment horizontal="left" vertical="top" wrapText="1"/>
    </xf>
    <xf numFmtId="0" fontId="39" fillId="0" borderId="9" xfId="0" applyFont="1" applyBorder="1" applyAlignment="1">
      <alignment horizontal="left" vertical="top" wrapText="1"/>
    </xf>
    <xf numFmtId="0" fontId="42" fillId="0" borderId="4" xfId="3" applyFont="1" applyBorder="1" applyAlignment="1">
      <alignment horizontal="left" vertical="center" wrapText="1"/>
    </xf>
    <xf numFmtId="0" fontId="42" fillId="0" borderId="9" xfId="3" applyFont="1" applyBorder="1" applyAlignment="1">
      <alignment horizontal="left" vertical="center" wrapText="1"/>
    </xf>
    <xf numFmtId="0" fontId="42" fillId="0" borderId="0" xfId="2" applyFont="1" applyAlignment="1">
      <alignment horizontal="left" vertical="top" wrapText="1"/>
    </xf>
    <xf numFmtId="0" fontId="42" fillId="0" borderId="7" xfId="2" applyFont="1" applyBorder="1" applyAlignment="1">
      <alignment horizontal="left" vertical="top" wrapText="1"/>
    </xf>
    <xf numFmtId="0" fontId="42" fillId="0" borderId="25" xfId="14" applyFont="1" applyBorder="1" applyAlignment="1">
      <alignment horizontal="center" vertical="center"/>
    </xf>
    <xf numFmtId="0" fontId="42" fillId="0" borderId="3" xfId="14" applyFont="1" applyBorder="1" applyAlignment="1">
      <alignment horizontal="center" vertical="center"/>
    </xf>
    <xf numFmtId="0" fontId="42" fillId="0" borderId="41" xfId="14" applyFont="1" applyBorder="1" applyAlignment="1">
      <alignment horizontal="center" vertical="center"/>
    </xf>
    <xf numFmtId="0" fontId="42" fillId="0" borderId="23" xfId="3" applyFont="1" applyBorder="1" applyAlignment="1">
      <alignment horizontal="left" vertical="top" wrapText="1"/>
    </xf>
    <xf numFmtId="0" fontId="39" fillId="0" borderId="14" xfId="0" applyFont="1" applyBorder="1" applyAlignment="1">
      <alignment horizontal="left" vertical="top" wrapText="1"/>
    </xf>
    <xf numFmtId="0" fontId="42" fillId="0" borderId="3" xfId="2" applyFont="1" applyBorder="1" applyAlignment="1">
      <alignment horizontal="left" vertical="top" wrapText="1"/>
    </xf>
    <xf numFmtId="0" fontId="42" fillId="0" borderId="10" xfId="2" applyFont="1" applyBorder="1" applyAlignment="1">
      <alignment horizontal="left" vertical="top" wrapText="1"/>
    </xf>
    <xf numFmtId="0" fontId="42" fillId="0" borderId="6" xfId="2" applyFont="1" applyBorder="1" applyAlignment="1">
      <alignment horizontal="left" vertical="top" wrapText="1"/>
    </xf>
    <xf numFmtId="0" fontId="42" fillId="0" borderId="41" xfId="14" applyFont="1" applyBorder="1" applyAlignment="1" applyProtection="1">
      <alignment horizontal="center" vertical="center"/>
      <protection locked="0"/>
    </xf>
    <xf numFmtId="0" fontId="42" fillId="0" borderId="37" xfId="14" applyFont="1" applyBorder="1" applyAlignment="1" applyProtection="1">
      <alignment horizontal="center" vertical="center"/>
      <protection locked="0"/>
    </xf>
    <xf numFmtId="0" fontId="42" fillId="0" borderId="40" xfId="14" applyFont="1" applyBorder="1" applyAlignment="1" applyProtection="1">
      <alignment horizontal="center" vertical="center"/>
      <protection locked="0"/>
    </xf>
    <xf numFmtId="0" fontId="42" fillId="0" borderId="4" xfId="2" applyFont="1" applyBorder="1" applyAlignment="1">
      <alignment vertical="top" wrapText="1"/>
    </xf>
    <xf numFmtId="0" fontId="42" fillId="0" borderId="9" xfId="2" applyFont="1" applyBorder="1" applyAlignment="1">
      <alignment vertical="top" wrapText="1"/>
    </xf>
    <xf numFmtId="0" fontId="42" fillId="9" borderId="4" xfId="2" applyFont="1" applyFill="1" applyBorder="1" applyAlignment="1">
      <alignment horizontal="left" vertical="top" wrapText="1"/>
    </xf>
    <xf numFmtId="0" fontId="42" fillId="9" borderId="9" xfId="2" applyFont="1" applyFill="1" applyBorder="1" applyAlignment="1">
      <alignment horizontal="left" vertical="top" wrapText="1"/>
    </xf>
    <xf numFmtId="0" fontId="42" fillId="0" borderId="52" xfId="14" applyFont="1" applyBorder="1" applyAlignment="1" applyProtection="1">
      <alignment horizontal="center" vertical="center"/>
      <protection locked="0"/>
    </xf>
    <xf numFmtId="0" fontId="39" fillId="0" borderId="3" xfId="0" applyFont="1" applyBorder="1" applyAlignment="1">
      <alignment horizontal="left" vertical="top" wrapText="1"/>
    </xf>
    <xf numFmtId="0" fontId="39" fillId="0" borderId="10" xfId="0" applyFont="1" applyBorder="1" applyAlignment="1">
      <alignment horizontal="left" vertical="top" wrapText="1"/>
    </xf>
    <xf numFmtId="0" fontId="42" fillId="0" borderId="53" xfId="14" applyFont="1" applyBorder="1" applyAlignment="1">
      <alignment horizontal="center" vertical="center"/>
    </xf>
    <xf numFmtId="0" fontId="42" fillId="0" borderId="7" xfId="14" applyFont="1" applyBorder="1" applyAlignment="1">
      <alignment horizontal="center" vertical="center"/>
    </xf>
    <xf numFmtId="0" fontId="42" fillId="0" borderId="40" xfId="14" applyFont="1" applyBorder="1" applyAlignment="1">
      <alignment horizontal="center" vertical="center"/>
    </xf>
    <xf numFmtId="0" fontId="42" fillId="0" borderId="8" xfId="14" applyFont="1" applyBorder="1" applyAlignment="1">
      <alignment horizontal="center" vertical="center"/>
    </xf>
    <xf numFmtId="0" fontId="42" fillId="0" borderId="26" xfId="13" applyFont="1" applyBorder="1" applyAlignment="1">
      <alignment horizontal="center" vertical="center"/>
    </xf>
    <xf numFmtId="0" fontId="42" fillId="0" borderId="4" xfId="13" applyFont="1" applyBorder="1" applyAlignment="1">
      <alignment horizontal="center" vertical="center"/>
    </xf>
    <xf numFmtId="0" fontId="42" fillId="0" borderId="29" xfId="13" applyFont="1" applyBorder="1" applyAlignment="1">
      <alignment horizontal="center" vertical="center"/>
    </xf>
    <xf numFmtId="0" fontId="42" fillId="0" borderId="3" xfId="0" applyFont="1" applyBorder="1" applyAlignment="1">
      <alignment horizontal="left" vertical="top" wrapText="1"/>
    </xf>
    <xf numFmtId="0" fontId="16" fillId="21" borderId="27" xfId="27" applyFont="1" applyFill="1" applyBorder="1" applyAlignment="1">
      <alignment horizontal="left" vertical="center"/>
    </xf>
    <xf numFmtId="0" fontId="16" fillId="21" borderId="28" xfId="27" applyFont="1" applyFill="1" applyBorder="1" applyAlignment="1">
      <alignment horizontal="left" vertical="center"/>
    </xf>
    <xf numFmtId="0" fontId="40" fillId="9" borderId="18" xfId="0" applyFont="1" applyFill="1" applyBorder="1" applyAlignment="1" applyProtection="1">
      <alignment horizontal="center" vertical="center"/>
      <protection locked="0"/>
    </xf>
    <xf numFmtId="0" fontId="43" fillId="0" borderId="0" xfId="3" applyFont="1" applyAlignment="1">
      <alignment horizontal="left" vertical="top" wrapText="1"/>
    </xf>
    <xf numFmtId="0" fontId="43" fillId="0" borderId="5" xfId="3" applyFont="1" applyBorder="1" applyAlignment="1">
      <alignment horizontal="left" vertical="top" wrapText="1"/>
    </xf>
    <xf numFmtId="0" fontId="40" fillId="0" borderId="18" xfId="0" applyFont="1" applyBorder="1" applyAlignment="1" applyProtection="1">
      <alignment horizontal="center" vertical="center" wrapText="1"/>
      <protection locked="0"/>
    </xf>
    <xf numFmtId="0" fontId="42" fillId="0" borderId="7" xfId="3" applyFont="1" applyBorder="1" applyAlignment="1">
      <alignment horizontal="left" vertical="justify"/>
    </xf>
    <xf numFmtId="0" fontId="42" fillId="0" borderId="6" xfId="3" applyFont="1" applyBorder="1" applyAlignment="1">
      <alignment horizontal="left" vertical="justify"/>
    </xf>
    <xf numFmtId="0" fontId="42" fillId="0" borderId="7" xfId="3" applyFont="1" applyBorder="1" applyAlignment="1">
      <alignment horizontal="left" vertical="top" wrapText="1"/>
    </xf>
    <xf numFmtId="0" fontId="42" fillId="0" borderId="6" xfId="3" applyFont="1" applyBorder="1" applyAlignment="1">
      <alignment horizontal="left" vertical="top" wrapText="1"/>
    </xf>
    <xf numFmtId="0" fontId="42" fillId="0" borderId="0" xfId="3" applyFont="1" applyAlignment="1">
      <alignment horizontal="left" vertical="top"/>
    </xf>
    <xf numFmtId="0" fontId="43" fillId="0" borderId="0" xfId="3" applyFont="1" applyAlignment="1">
      <alignment horizontal="left" vertical="justify" wrapText="1"/>
    </xf>
    <xf numFmtId="0" fontId="43" fillId="0" borderId="5" xfId="3" applyFont="1" applyBorder="1" applyAlignment="1">
      <alignment horizontal="left" vertical="justify" wrapText="1"/>
    </xf>
    <xf numFmtId="0" fontId="42" fillId="9" borderId="26" xfId="14" applyFont="1" applyFill="1" applyBorder="1" applyAlignment="1">
      <alignment horizontal="center" vertical="center"/>
    </xf>
    <xf numFmtId="0" fontId="42" fillId="9" borderId="4" xfId="14" applyFont="1" applyFill="1" applyBorder="1" applyAlignment="1">
      <alignment horizontal="center" vertical="center"/>
    </xf>
    <xf numFmtId="0" fontId="42" fillId="9" borderId="29" xfId="14" applyFont="1" applyFill="1" applyBorder="1" applyAlignment="1">
      <alignment horizontal="center" vertical="center"/>
    </xf>
    <xf numFmtId="0" fontId="39" fillId="0" borderId="11"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35" xfId="0" applyFont="1" applyBorder="1" applyAlignment="1" applyProtection="1">
      <alignment horizontal="center" vertical="center"/>
      <protection locked="0"/>
    </xf>
    <xf numFmtId="0" fontId="39" fillId="0" borderId="55" xfId="0" applyFont="1" applyBorder="1" applyAlignment="1" applyProtection="1">
      <alignment horizontal="center" vertical="center"/>
      <protection locked="0"/>
    </xf>
    <xf numFmtId="0" fontId="28" fillId="0" borderId="15" xfId="0" applyFont="1" applyBorder="1" applyAlignment="1">
      <alignment horizontal="right" vertical="center"/>
    </xf>
    <xf numFmtId="0" fontId="28" fillId="0" borderId="16" xfId="0" applyFont="1" applyBorder="1" applyAlignment="1">
      <alignment horizontal="right" vertical="center"/>
    </xf>
    <xf numFmtId="0" fontId="43" fillId="0" borderId="15" xfId="0" applyFont="1" applyBorder="1" applyAlignment="1">
      <alignment horizontal="center" vertical="center"/>
    </xf>
    <xf numFmtId="0" fontId="43" fillId="0" borderId="32" xfId="0" applyFont="1" applyBorder="1" applyAlignment="1">
      <alignment horizontal="center" vertical="center"/>
    </xf>
    <xf numFmtId="167" fontId="51" fillId="0" borderId="7" xfId="0" applyNumberFormat="1" applyFont="1" applyBorder="1" applyAlignment="1">
      <alignment horizontal="left" vertical="top" wrapText="1"/>
    </xf>
    <xf numFmtId="167" fontId="51" fillId="0" borderId="6" xfId="0" applyNumberFormat="1" applyFont="1" applyBorder="1" applyAlignment="1">
      <alignment horizontal="left" vertical="top" wrapText="1"/>
    </xf>
    <xf numFmtId="0" fontId="16" fillId="21" borderId="22" xfId="27" applyFont="1" applyFill="1" applyBorder="1" applyAlignment="1">
      <alignment horizontal="justify" vertical="center"/>
    </xf>
    <xf numFmtId="0" fontId="16" fillId="21" borderId="4" xfId="27" applyFont="1" applyFill="1" applyBorder="1" applyAlignment="1">
      <alignment horizontal="justify" vertical="center"/>
    </xf>
    <xf numFmtId="0" fontId="37" fillId="20" borderId="22" xfId="27" applyFont="1" applyFill="1" applyBorder="1" applyAlignment="1">
      <alignment horizontal="left" vertical="center"/>
    </xf>
    <xf numFmtId="0" fontId="37" fillId="20" borderId="4" xfId="27" applyFont="1" applyFill="1" applyBorder="1" applyAlignment="1">
      <alignment horizontal="left" vertical="center"/>
    </xf>
    <xf numFmtId="0" fontId="37" fillId="20" borderId="29" xfId="27" applyFont="1" applyFill="1" applyBorder="1" applyAlignment="1">
      <alignment horizontal="left" vertical="center"/>
    </xf>
    <xf numFmtId="0" fontId="40" fillId="0" borderId="7" xfId="0" applyFont="1" applyBorder="1" applyAlignment="1">
      <alignment horizontal="left" vertical="top" wrapText="1"/>
    </xf>
    <xf numFmtId="0" fontId="40" fillId="0" borderId="6" xfId="0" applyFont="1" applyBorder="1" applyAlignment="1">
      <alignment horizontal="left" vertical="top" wrapText="1"/>
    </xf>
    <xf numFmtId="0" fontId="63" fillId="21" borderId="22" xfId="27" applyFont="1" applyFill="1" applyBorder="1" applyAlignment="1">
      <alignment horizontal="justify" vertical="center"/>
    </xf>
    <xf numFmtId="0" fontId="63" fillId="21" borderId="7" xfId="27" applyFont="1" applyFill="1" applyBorder="1" applyAlignment="1">
      <alignment horizontal="justify" vertical="center"/>
    </xf>
    <xf numFmtId="0" fontId="63" fillId="21" borderId="4" xfId="27" applyFont="1" applyFill="1" applyBorder="1" applyAlignment="1">
      <alignment horizontal="justify" vertical="center"/>
    </xf>
    <xf numFmtId="0" fontId="51" fillId="0" borderId="26" xfId="14" applyFont="1" applyBorder="1" applyAlignment="1" applyProtection="1">
      <alignment horizontal="center" vertical="center"/>
      <protection locked="0"/>
    </xf>
    <xf numFmtId="0" fontId="51" fillId="0" borderId="4" xfId="14" applyFont="1" applyBorder="1" applyAlignment="1" applyProtection="1">
      <alignment horizontal="center" vertical="center"/>
      <protection locked="0"/>
    </xf>
    <xf numFmtId="178" fontId="43" fillId="0" borderId="13" xfId="0" applyNumberFormat="1" applyFont="1" applyBorder="1" applyAlignment="1">
      <alignment horizontal="left" vertical="center" wrapText="1"/>
    </xf>
    <xf numFmtId="178" fontId="43" fillId="0" borderId="14" xfId="0" applyNumberFormat="1" applyFont="1" applyBorder="1" applyAlignment="1">
      <alignment horizontal="left" vertical="center" wrapText="1"/>
    </xf>
    <xf numFmtId="0" fontId="42" fillId="0" borderId="7" xfId="13" applyFont="1" applyBorder="1" applyAlignment="1">
      <alignment horizontal="center" vertical="center"/>
    </xf>
    <xf numFmtId="9" fontId="0" fillId="31" borderId="26" xfId="31" applyFont="1" applyFill="1" applyBorder="1" applyAlignment="1" applyProtection="1">
      <alignment horizontal="center"/>
    </xf>
    <xf numFmtId="9" fontId="0" fillId="31" borderId="29" xfId="31" applyFont="1" applyFill="1" applyBorder="1" applyAlignment="1" applyProtection="1">
      <alignment horizontal="center"/>
    </xf>
    <xf numFmtId="0" fontId="0" fillId="31" borderId="22" xfId="0" applyFill="1" applyBorder="1" applyAlignment="1">
      <alignment horizontal="center"/>
    </xf>
    <xf numFmtId="0" fontId="0" fillId="31" borderId="9" xfId="0" applyFill="1" applyBorder="1" applyAlignment="1">
      <alignment horizontal="center"/>
    </xf>
    <xf numFmtId="0" fontId="67" fillId="31" borderId="26" xfId="0" applyFont="1" applyFill="1" applyBorder="1" applyAlignment="1">
      <alignment horizontal="center"/>
    </xf>
    <xf numFmtId="0" fontId="67" fillId="31" borderId="29" xfId="0" applyFont="1" applyFill="1" applyBorder="1" applyAlignment="1">
      <alignment horizontal="center"/>
    </xf>
    <xf numFmtId="9" fontId="0" fillId="31" borderId="70" xfId="31" applyFont="1" applyFill="1" applyBorder="1" applyAlignment="1" applyProtection="1">
      <alignment horizontal="center"/>
    </xf>
    <xf numFmtId="9" fontId="0" fillId="31" borderId="39" xfId="31" applyFont="1" applyFill="1" applyBorder="1" applyAlignment="1" applyProtection="1">
      <alignment horizontal="center"/>
    </xf>
    <xf numFmtId="0" fontId="67" fillId="32" borderId="69" xfId="0" applyFont="1" applyFill="1" applyBorder="1" applyAlignment="1">
      <alignment horizontal="center"/>
    </xf>
    <xf numFmtId="0" fontId="67" fillId="32" borderId="38" xfId="0" applyFont="1" applyFill="1" applyBorder="1" applyAlignment="1">
      <alignment horizontal="center"/>
    </xf>
    <xf numFmtId="9" fontId="0" fillId="32" borderId="26" xfId="31" applyFont="1" applyFill="1" applyBorder="1" applyAlignment="1" applyProtection="1">
      <alignment horizontal="center"/>
    </xf>
    <xf numFmtId="9" fontId="0" fillId="32" borderId="29" xfId="31" applyFont="1" applyFill="1" applyBorder="1" applyAlignment="1" applyProtection="1">
      <alignment horizontal="center"/>
    </xf>
    <xf numFmtId="0" fontId="0" fillId="32" borderId="22" xfId="0" applyFill="1" applyBorder="1" applyAlignment="1">
      <alignment horizontal="center"/>
    </xf>
    <xf numFmtId="0" fontId="0" fillId="32" borderId="9" xfId="0" applyFill="1" applyBorder="1" applyAlignment="1">
      <alignment horizontal="center"/>
    </xf>
    <xf numFmtId="0" fontId="67" fillId="32" borderId="26" xfId="0" applyFont="1" applyFill="1" applyBorder="1" applyAlignment="1">
      <alignment horizontal="center"/>
    </xf>
    <xf numFmtId="0" fontId="67" fillId="32" borderId="29" xfId="0" applyFont="1" applyFill="1" applyBorder="1" applyAlignment="1">
      <alignment horizontal="center"/>
    </xf>
    <xf numFmtId="0" fontId="0" fillId="0" borderId="69" xfId="0" applyBorder="1" applyAlignment="1">
      <alignment horizontal="left"/>
    </xf>
    <xf numFmtId="0" fontId="0" fillId="0" borderId="38" xfId="0" applyBorder="1" applyAlignment="1">
      <alignment horizontal="left"/>
    </xf>
    <xf numFmtId="0" fontId="0" fillId="0" borderId="52"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70" xfId="0" applyBorder="1" applyAlignment="1" applyProtection="1">
      <alignment horizontal="center"/>
      <protection locked="0"/>
    </xf>
    <xf numFmtId="0" fontId="0" fillId="0" borderId="39" xfId="0" applyBorder="1" applyAlignment="1" applyProtection="1">
      <alignment horizontal="center"/>
      <protection locked="0"/>
    </xf>
    <xf numFmtId="0" fontId="34" fillId="31" borderId="15" xfId="0" applyFont="1" applyFill="1" applyBorder="1" applyAlignment="1">
      <alignment horizontal="center" vertical="center"/>
    </xf>
    <xf numFmtId="0" fontId="34" fillId="31" borderId="16" xfId="0" applyFont="1" applyFill="1" applyBorder="1" applyAlignment="1">
      <alignment horizontal="center" vertical="center"/>
    </xf>
    <xf numFmtId="0" fontId="34" fillId="31" borderId="32" xfId="0" applyFont="1" applyFill="1" applyBorder="1" applyAlignment="1">
      <alignment horizontal="center" vertical="center"/>
    </xf>
    <xf numFmtId="0" fontId="67" fillId="31" borderId="27" xfId="0" applyFont="1" applyFill="1" applyBorder="1" applyAlignment="1">
      <alignment horizontal="center"/>
    </xf>
    <xf numFmtId="0" fontId="67" fillId="31" borderId="71" xfId="0" applyFont="1" applyFill="1" applyBorder="1" applyAlignment="1">
      <alignment horizontal="center"/>
    </xf>
    <xf numFmtId="1" fontId="0" fillId="31" borderId="10" xfId="0" applyNumberFormat="1" applyFill="1" applyBorder="1" applyAlignment="1">
      <alignment horizontal="center" vertical="center"/>
    </xf>
    <xf numFmtId="1" fontId="0" fillId="31" borderId="65" xfId="0" applyNumberFormat="1" applyFill="1" applyBorder="1" applyAlignment="1">
      <alignment horizontal="center" vertical="center"/>
    </xf>
    <xf numFmtId="2" fontId="0" fillId="31" borderId="35" xfId="0" applyNumberFormat="1" applyFill="1" applyBorder="1" applyAlignment="1">
      <alignment horizontal="center" vertical="center"/>
    </xf>
    <xf numFmtId="2" fontId="0" fillId="31" borderId="63" xfId="0" applyNumberFormat="1" applyFill="1" applyBorder="1" applyAlignment="1">
      <alignment horizontal="center" vertical="center"/>
    </xf>
    <xf numFmtId="9" fontId="0" fillId="32" borderId="44" xfId="31" applyFont="1" applyFill="1" applyBorder="1" applyAlignment="1" applyProtection="1">
      <alignment horizontal="center" vertical="center"/>
    </xf>
    <xf numFmtId="9" fontId="0" fillId="32" borderId="24" xfId="31" applyFont="1" applyFill="1" applyBorder="1" applyAlignment="1" applyProtection="1">
      <alignment horizontal="center" vertical="center"/>
    </xf>
    <xf numFmtId="0" fontId="67" fillId="31" borderId="45" xfId="0" applyFont="1" applyFill="1" applyBorder="1" applyAlignment="1">
      <alignment horizontal="center"/>
    </xf>
    <xf numFmtId="0" fontId="67" fillId="31" borderId="69" xfId="0" applyFont="1" applyFill="1" applyBorder="1" applyAlignment="1">
      <alignment horizontal="center"/>
    </xf>
    <xf numFmtId="0" fontId="67" fillId="31" borderId="38" xfId="0" applyFont="1" applyFill="1" applyBorder="1" applyAlignment="1">
      <alignment horizontal="center"/>
    </xf>
    <xf numFmtId="0" fontId="67" fillId="0" borderId="20" xfId="0" applyFont="1" applyBorder="1" applyAlignment="1">
      <alignment horizontal="center"/>
    </xf>
    <xf numFmtId="0" fontId="67" fillId="0" borderId="38" xfId="0" applyFont="1" applyBorder="1" applyAlignment="1">
      <alignment horizontal="center"/>
    </xf>
    <xf numFmtId="0" fontId="67" fillId="32" borderId="27" xfId="0" applyFont="1" applyFill="1" applyBorder="1" applyAlignment="1">
      <alignment horizontal="center"/>
    </xf>
    <xf numFmtId="0" fontId="67" fillId="32" borderId="71" xfId="0" applyFont="1" applyFill="1" applyBorder="1" applyAlignment="1">
      <alignment horizontal="center"/>
    </xf>
    <xf numFmtId="1" fontId="0" fillId="32" borderId="10" xfId="0" applyNumberFormat="1" applyFill="1" applyBorder="1" applyAlignment="1">
      <alignment horizontal="center" vertical="center"/>
    </xf>
    <xf numFmtId="1" fontId="0" fillId="32" borderId="6" xfId="0" applyNumberFormat="1" applyFill="1" applyBorder="1" applyAlignment="1">
      <alignment horizontal="center" vertical="center"/>
    </xf>
    <xf numFmtId="2" fontId="0" fillId="32" borderId="35" xfId="0" applyNumberFormat="1" applyFill="1" applyBorder="1" applyAlignment="1">
      <alignment horizontal="center" vertical="center"/>
    </xf>
    <xf numFmtId="2" fontId="0" fillId="32" borderId="55" xfId="0" applyNumberFormat="1" applyFill="1" applyBorder="1" applyAlignment="1">
      <alignment horizontal="center" vertical="center"/>
    </xf>
    <xf numFmtId="0" fontId="67" fillId="32" borderId="45" xfId="0" applyFont="1" applyFill="1" applyBorder="1" applyAlignment="1">
      <alignment horizontal="center"/>
    </xf>
    <xf numFmtId="9" fontId="0" fillId="32" borderId="44" xfId="31" applyFont="1" applyFill="1" applyBorder="1" applyAlignment="1" applyProtection="1">
      <alignment horizontal="center"/>
    </xf>
    <xf numFmtId="9" fontId="0" fillId="32" borderId="24" xfId="31" applyFont="1" applyFill="1" applyBorder="1" applyAlignment="1" applyProtection="1">
      <alignment horizontal="center"/>
    </xf>
    <xf numFmtId="0" fontId="34" fillId="32" borderId="15" xfId="0" applyFont="1" applyFill="1" applyBorder="1" applyAlignment="1">
      <alignment horizontal="center" vertical="center"/>
    </xf>
    <xf numFmtId="0" fontId="34" fillId="32" borderId="16" xfId="0" applyFont="1" applyFill="1" applyBorder="1" applyAlignment="1">
      <alignment horizontal="center" vertical="center"/>
    </xf>
    <xf numFmtId="0" fontId="34" fillId="32" borderId="32" xfId="0" applyFont="1" applyFill="1" applyBorder="1" applyAlignment="1">
      <alignment horizontal="center" vertical="center"/>
    </xf>
    <xf numFmtId="0" fontId="18" fillId="0" borderId="37" xfId="0" applyFont="1" applyBorder="1" applyAlignment="1">
      <alignment horizontal="left" vertical="top" wrapText="1"/>
    </xf>
    <xf numFmtId="0" fontId="19" fillId="0" borderId="0" xfId="0" applyFont="1" applyAlignment="1">
      <alignment horizontal="left" vertical="top"/>
    </xf>
    <xf numFmtId="0" fontId="18" fillId="0" borderId="0" xfId="0" applyFont="1" applyAlignment="1">
      <alignment horizontal="left" vertical="top"/>
    </xf>
    <xf numFmtId="0" fontId="18" fillId="0" borderId="14" xfId="0" applyFont="1" applyBorder="1" applyAlignment="1">
      <alignment horizontal="left" vertical="top"/>
    </xf>
    <xf numFmtId="0" fontId="18" fillId="0" borderId="39" xfId="0" applyFont="1" applyBorder="1" applyAlignment="1">
      <alignment horizontal="left" vertical="top" wrapText="1"/>
    </xf>
    <xf numFmtId="0" fontId="1" fillId="28" borderId="29" xfId="0" applyFont="1" applyFill="1" applyBorder="1" applyAlignment="1">
      <alignment horizontal="center" vertical="center"/>
    </xf>
    <xf numFmtId="0" fontId="1" fillId="29" borderId="64" xfId="0" applyFont="1" applyFill="1" applyBorder="1" applyAlignment="1" applyProtection="1">
      <alignment vertical="center"/>
      <protection locked="0"/>
    </xf>
    <xf numFmtId="0" fontId="1" fillId="0" borderId="64" xfId="0" applyFont="1" applyBorder="1" applyProtection="1">
      <protection locked="0"/>
    </xf>
    <xf numFmtId="0" fontId="1" fillId="29" borderId="30" xfId="0" applyFont="1" applyFill="1" applyBorder="1" applyAlignment="1" applyProtection="1">
      <alignment vertical="center"/>
      <protection locked="0"/>
    </xf>
    <xf numFmtId="170" fontId="1" fillId="0" borderId="0" xfId="0" applyNumberFormat="1" applyFont="1" applyAlignment="1">
      <alignment horizontal="left" vertical="top"/>
    </xf>
    <xf numFmtId="0" fontId="1" fillId="0" borderId="3" xfId="0" applyFont="1" applyBorder="1" applyAlignment="1">
      <alignment vertical="top"/>
    </xf>
    <xf numFmtId="0" fontId="1" fillId="29" borderId="64" xfId="0" applyFont="1" applyFill="1" applyBorder="1" applyProtection="1">
      <protection locked="0"/>
    </xf>
    <xf numFmtId="0" fontId="1" fillId="0" borderId="5" xfId="0" applyFont="1" applyBorder="1" applyAlignment="1">
      <alignment vertical="top"/>
    </xf>
    <xf numFmtId="0" fontId="1" fillId="0" borderId="0" xfId="0" applyFont="1" applyAlignment="1">
      <alignment vertical="top"/>
    </xf>
    <xf numFmtId="0" fontId="1" fillId="0" borderId="64" xfId="0" applyFont="1" applyBorder="1" applyAlignment="1" applyProtection="1">
      <alignment vertical="center"/>
      <protection locked="0"/>
    </xf>
    <xf numFmtId="0" fontId="1" fillId="0" borderId="6" xfId="0" applyFont="1" applyBorder="1" applyAlignment="1">
      <alignment vertical="top"/>
    </xf>
    <xf numFmtId="0" fontId="1" fillId="0" borderId="0" xfId="0" applyFont="1" applyAlignment="1">
      <alignment horizontal="left" vertical="top" wrapText="1"/>
    </xf>
    <xf numFmtId="0" fontId="1" fillId="0" borderId="5" xfId="0" applyFont="1" applyBorder="1" applyAlignment="1">
      <alignment horizontal="left" vertical="top" wrapText="1"/>
    </xf>
    <xf numFmtId="170" fontId="1" fillId="0" borderId="3" xfId="0" applyNumberFormat="1" applyFont="1" applyBorder="1" applyAlignment="1">
      <alignment horizontal="left" vertical="top" wrapText="1"/>
    </xf>
    <xf numFmtId="170" fontId="1" fillId="0" borderId="10" xfId="0" applyNumberFormat="1" applyFont="1" applyBorder="1" applyAlignment="1">
      <alignment horizontal="left" vertical="top" wrapText="1"/>
    </xf>
    <xf numFmtId="0" fontId="1" fillId="0" borderId="10" xfId="0" applyFont="1" applyBorder="1" applyAlignment="1">
      <alignment vertical="top"/>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xf>
    <xf numFmtId="0" fontId="1" fillId="0" borderId="0" xfId="27" applyFont="1" applyFill="1" applyAlignment="1">
      <alignment vertical="top"/>
    </xf>
    <xf numFmtId="0" fontId="1" fillId="0" borderId="0" xfId="0" applyFont="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9" borderId="0" xfId="27" applyFont="1" applyFill="1" applyAlignment="1">
      <alignment horizontal="left" vertical="top"/>
    </xf>
    <xf numFmtId="0" fontId="1" fillId="0" borderId="0" xfId="0" applyFont="1" applyAlignment="1">
      <alignment horizontal="left" vertical="top"/>
    </xf>
    <xf numFmtId="0" fontId="1" fillId="0" borderId="7" xfId="0" applyFont="1" applyBorder="1" applyAlignment="1">
      <alignment horizontal="left" vertical="top"/>
    </xf>
    <xf numFmtId="167" fontId="1" fillId="0" borderId="9" xfId="0" applyNumberFormat="1" applyFont="1" applyBorder="1" applyAlignment="1">
      <alignment horizontal="left" vertical="top"/>
    </xf>
    <xf numFmtId="167" fontId="1" fillId="0" borderId="0" xfId="0" applyNumberFormat="1" applyFont="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26" xfId="0" applyFont="1" applyBorder="1" applyAlignment="1">
      <alignment horizontal="center" vertical="center"/>
    </xf>
    <xf numFmtId="0" fontId="1" fillId="0" borderId="4" xfId="0" applyFont="1" applyBorder="1" applyAlignment="1">
      <alignment horizontal="center" vertical="center"/>
    </xf>
    <xf numFmtId="0" fontId="1" fillId="0" borderId="29" xfId="0" applyFont="1" applyBorder="1" applyAlignment="1">
      <alignment horizontal="center" vertical="center"/>
    </xf>
    <xf numFmtId="0" fontId="1" fillId="9" borderId="10" xfId="0" applyFont="1" applyFill="1" applyBorder="1" applyAlignment="1">
      <alignment vertical="top"/>
    </xf>
    <xf numFmtId="0" fontId="1" fillId="9" borderId="3" xfId="0" applyFont="1" applyFill="1" applyBorder="1" applyAlignment="1">
      <alignment vertical="top"/>
    </xf>
    <xf numFmtId="0" fontId="1" fillId="9" borderId="5" xfId="0" applyFont="1" applyFill="1" applyBorder="1" applyAlignment="1">
      <alignment vertical="top"/>
    </xf>
    <xf numFmtId="0" fontId="1" fillId="9" borderId="0" xfId="0" applyFont="1" applyFill="1" applyAlignment="1">
      <alignment vertical="top"/>
    </xf>
    <xf numFmtId="172" fontId="1" fillId="9" borderId="18" xfId="0" applyNumberFormat="1" applyFont="1" applyFill="1" applyBorder="1" applyAlignment="1">
      <alignment horizontal="left" vertical="top"/>
    </xf>
    <xf numFmtId="172" fontId="1" fillId="9" borderId="19" xfId="0" applyNumberFormat="1" applyFont="1" applyFill="1" applyBorder="1" applyAlignment="1">
      <alignment horizontal="left" vertical="top"/>
    </xf>
    <xf numFmtId="0" fontId="1" fillId="0" borderId="53" xfId="0" applyFont="1" applyBorder="1" applyAlignment="1">
      <alignment horizontal="center" vertical="center"/>
    </xf>
    <xf numFmtId="0" fontId="1" fillId="0" borderId="7" xfId="0" applyFont="1" applyBorder="1" applyAlignment="1">
      <alignment horizontal="center" vertical="center"/>
    </xf>
    <xf numFmtId="0" fontId="1" fillId="0" borderId="40" xfId="0" applyFont="1" applyBorder="1" applyAlignment="1">
      <alignment horizontal="center" vertical="center"/>
    </xf>
    <xf numFmtId="0" fontId="1" fillId="0" borderId="9" xfId="0" applyFont="1" applyBorder="1" applyAlignment="1">
      <alignment vertical="top"/>
    </xf>
    <xf numFmtId="0" fontId="1" fillId="0" borderId="4" xfId="0" applyFont="1" applyBorder="1" applyAlignment="1">
      <alignment vertical="top"/>
    </xf>
    <xf numFmtId="0" fontId="1" fillId="0" borderId="18" xfId="0" applyFont="1" applyBorder="1" applyAlignment="1">
      <alignment vertical="top"/>
    </xf>
    <xf numFmtId="0" fontId="1" fillId="0" borderId="19" xfId="0" applyFont="1" applyBorder="1" applyAlignment="1">
      <alignment vertical="top"/>
    </xf>
    <xf numFmtId="170" fontId="1" fillId="0" borderId="7" xfId="0" applyNumberFormat="1" applyFont="1" applyBorder="1" applyAlignment="1">
      <alignment horizontal="left" vertical="top" wrapText="1"/>
    </xf>
    <xf numFmtId="170" fontId="1" fillId="0" borderId="0" xfId="0" applyNumberFormat="1" applyFont="1" applyAlignment="1">
      <alignment horizontal="left" vertical="top" wrapText="1"/>
    </xf>
    <xf numFmtId="170" fontId="1" fillId="0" borderId="7" xfId="0" applyNumberFormat="1" applyFont="1" applyBorder="1" applyAlignment="1">
      <alignment horizontal="left" vertical="top"/>
    </xf>
    <xf numFmtId="170" fontId="1" fillId="0" borderId="7" xfId="0" applyNumberFormat="1"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4" xfId="0" applyFont="1" applyBorder="1" applyAlignment="1">
      <alignment horizontal="left" vertical="top"/>
    </xf>
    <xf numFmtId="0" fontId="1" fillId="0" borderId="8" xfId="0" applyFont="1" applyBorder="1" applyAlignment="1">
      <alignment horizontal="center" vertical="center"/>
    </xf>
    <xf numFmtId="0" fontId="1" fillId="0" borderId="53" xfId="27" applyFont="1" applyFill="1" applyBorder="1" applyAlignment="1">
      <alignment horizontal="center" vertical="center"/>
    </xf>
    <xf numFmtId="0" fontId="1" fillId="0" borderId="7" xfId="27" applyFont="1" applyFill="1" applyBorder="1" applyAlignment="1">
      <alignment horizontal="center" vertical="center"/>
    </xf>
    <xf numFmtId="0" fontId="1" fillId="0" borderId="40" xfId="27" applyFont="1" applyFill="1" applyBorder="1" applyAlignment="1">
      <alignment horizontal="center" vertical="center"/>
    </xf>
    <xf numFmtId="0" fontId="1" fillId="0" borderId="0" xfId="0" applyFont="1" applyAlignment="1">
      <alignment vertical="top" wrapText="1"/>
    </xf>
    <xf numFmtId="0" fontId="1" fillId="0" borderId="7" xfId="0" applyFont="1" applyBorder="1" applyAlignment="1">
      <alignment vertical="top"/>
    </xf>
    <xf numFmtId="0" fontId="1" fillId="27" borderId="8" xfId="0" applyFont="1" applyFill="1" applyBorder="1" applyAlignment="1">
      <alignment horizontal="center" vertical="center"/>
    </xf>
    <xf numFmtId="0" fontId="1" fillId="20" borderId="30" xfId="0" applyFont="1" applyFill="1" applyBorder="1" applyAlignment="1" applyProtection="1">
      <alignment vertical="center"/>
      <protection locked="0"/>
    </xf>
    <xf numFmtId="0" fontId="1" fillId="0" borderId="3" xfId="0" applyFont="1" applyBorder="1" applyAlignment="1">
      <alignment horizontal="left" vertical="top"/>
    </xf>
    <xf numFmtId="0" fontId="1" fillId="22" borderId="64" xfId="0" applyFont="1" applyFill="1" applyBorder="1" applyAlignment="1" applyProtection="1">
      <alignment vertical="center"/>
      <protection locked="0"/>
    </xf>
    <xf numFmtId="0" fontId="1" fillId="24" borderId="64" xfId="0" applyFont="1" applyFill="1" applyBorder="1" applyAlignment="1" applyProtection="1">
      <alignment vertical="center"/>
      <protection locked="0"/>
    </xf>
    <xf numFmtId="167" fontId="1" fillId="0" borderId="3" xfId="0" applyNumberFormat="1" applyFont="1" applyBorder="1" applyAlignment="1">
      <alignment horizontal="left" vertical="top"/>
    </xf>
    <xf numFmtId="167" fontId="1" fillId="0" borderId="0" xfId="0" applyNumberFormat="1" applyFont="1" applyAlignment="1">
      <alignment horizontal="left" vertical="top" wrapText="1"/>
    </xf>
    <xf numFmtId="167" fontId="1" fillId="0" borderId="5" xfId="0" applyNumberFormat="1" applyFont="1" applyBorder="1" applyAlignment="1">
      <alignment horizontal="left" vertical="top" wrapText="1"/>
    </xf>
    <xf numFmtId="167" fontId="1" fillId="0" borderId="7" xfId="0" applyNumberFormat="1" applyFont="1" applyBorder="1" applyAlignment="1">
      <alignment horizontal="left" vertical="top" wrapText="1"/>
    </xf>
    <xf numFmtId="167" fontId="1" fillId="0" borderId="6" xfId="0" applyNumberFormat="1" applyFont="1" applyBorder="1" applyAlignment="1">
      <alignment horizontal="left" vertical="top" wrapText="1"/>
    </xf>
    <xf numFmtId="170" fontId="1" fillId="0" borderId="6" xfId="0" applyNumberFormat="1" applyFont="1" applyBorder="1" applyAlignment="1">
      <alignment horizontal="left" vertical="top" wrapText="1"/>
    </xf>
    <xf numFmtId="0" fontId="1" fillId="27" borderId="12" xfId="27" applyFont="1" applyFill="1" applyBorder="1" applyAlignment="1">
      <alignment horizontal="center" vertical="center"/>
    </xf>
    <xf numFmtId="0" fontId="1" fillId="27" borderId="8" xfId="27" applyFont="1" applyFill="1" applyBorder="1" applyAlignment="1">
      <alignment horizontal="center" vertical="center"/>
    </xf>
    <xf numFmtId="0" fontId="1" fillId="0" borderId="0" xfId="27" applyFont="1" applyFill="1" applyAlignment="1">
      <alignment horizontal="left" vertical="top"/>
    </xf>
    <xf numFmtId="170" fontId="1" fillId="0" borderId="4" xfId="0" applyNumberFormat="1" applyFont="1" applyBorder="1" applyAlignment="1">
      <alignment horizontal="left" vertical="top" wrapText="1"/>
    </xf>
    <xf numFmtId="170" fontId="1" fillId="0" borderId="9" xfId="0" applyNumberFormat="1" applyFont="1" applyBorder="1" applyAlignment="1">
      <alignment horizontal="left" vertical="top" wrapText="1"/>
    </xf>
    <xf numFmtId="0" fontId="1" fillId="0" borderId="0" xfId="27" applyFont="1" applyFill="1" applyAlignment="1">
      <alignment horizontal="left" vertical="top" wrapText="1"/>
    </xf>
    <xf numFmtId="0" fontId="1" fillId="0" borderId="5" xfId="27" applyFont="1" applyFill="1" applyBorder="1" applyAlignment="1">
      <alignment horizontal="left" vertical="top" wrapText="1"/>
    </xf>
    <xf numFmtId="0" fontId="1" fillId="0" borderId="8" xfId="27" applyFont="1" applyFill="1" applyBorder="1" applyAlignment="1">
      <alignment horizontal="center" vertical="center"/>
    </xf>
    <xf numFmtId="0" fontId="1" fillId="0" borderId="18" xfId="0" applyFont="1" applyBorder="1" applyAlignment="1">
      <alignment horizontal="left" vertical="top"/>
    </xf>
    <xf numFmtId="0" fontId="1" fillId="0" borderId="7" xfId="27" applyFont="1" applyFill="1" applyBorder="1" applyAlignment="1">
      <alignment horizontal="left" vertical="top"/>
    </xf>
    <xf numFmtId="0" fontId="1" fillId="27" borderId="11" xfId="0" applyFont="1" applyFill="1" applyBorder="1" applyAlignment="1">
      <alignment horizontal="center" vertical="center"/>
    </xf>
    <xf numFmtId="0" fontId="1" fillId="0" borderId="3" xfId="27" applyFont="1" applyFill="1" applyBorder="1" applyAlignment="1">
      <alignment horizontal="left" vertical="top"/>
    </xf>
    <xf numFmtId="0" fontId="1" fillId="0" borderId="7" xfId="27" applyFont="1" applyFill="1" applyBorder="1" applyAlignment="1">
      <alignment horizontal="left" vertical="top" wrapText="1"/>
    </xf>
    <xf numFmtId="0" fontId="1" fillId="0" borderId="11" xfId="0" applyFont="1" applyBorder="1" applyAlignment="1">
      <alignment horizontal="center" vertical="center"/>
    </xf>
    <xf numFmtId="0" fontId="1" fillId="0" borderId="6" xfId="27" applyFont="1" applyFill="1" applyBorder="1" applyAlignment="1">
      <alignment horizontal="left" vertical="top" wrapText="1"/>
    </xf>
    <xf numFmtId="0" fontId="1" fillId="0" borderId="4" xfId="0" applyFont="1" applyBorder="1" applyAlignment="1">
      <alignment horizontal="left" vertical="top" wrapText="1"/>
    </xf>
    <xf numFmtId="0" fontId="1" fillId="0" borderId="53" xfId="27" applyFont="1" applyFill="1" applyBorder="1" applyAlignment="1">
      <alignment horizontal="center" vertical="top"/>
    </xf>
    <xf numFmtId="0" fontId="1" fillId="0" borderId="7" xfId="27" applyFont="1" applyFill="1" applyBorder="1" applyAlignment="1">
      <alignment horizontal="center" vertical="top"/>
    </xf>
    <xf numFmtId="0" fontId="1" fillId="0" borderId="40" xfId="27" applyFont="1" applyFill="1" applyBorder="1" applyAlignment="1">
      <alignment horizontal="center" vertical="top"/>
    </xf>
    <xf numFmtId="0" fontId="1" fillId="0" borderId="11" xfId="27" applyFont="1" applyFill="1" applyBorder="1" applyAlignment="1">
      <alignment horizontal="center" vertical="center"/>
    </xf>
    <xf numFmtId="0" fontId="1" fillId="0" borderId="37" xfId="0" applyFont="1" applyBorder="1" applyProtection="1">
      <protection locked="0"/>
    </xf>
    <xf numFmtId="0" fontId="1" fillId="22" borderId="37" xfId="0" applyFont="1" applyFill="1" applyBorder="1" applyAlignment="1" applyProtection="1">
      <alignment vertical="center"/>
      <protection locked="0"/>
    </xf>
    <xf numFmtId="0" fontId="1" fillId="23" borderId="37" xfId="0" applyFont="1" applyFill="1" applyBorder="1" applyAlignment="1" applyProtection="1">
      <alignment vertical="center"/>
      <protection locked="0"/>
    </xf>
    <xf numFmtId="170" fontId="1" fillId="0" borderId="4" xfId="0" applyNumberFormat="1" applyFont="1" applyBorder="1" applyAlignment="1">
      <alignment horizontal="left" vertical="top"/>
    </xf>
    <xf numFmtId="0" fontId="1" fillId="24" borderId="37" xfId="0" applyFont="1" applyFill="1" applyBorder="1" applyAlignment="1" applyProtection="1">
      <alignment vertical="center"/>
      <protection locked="0"/>
    </xf>
    <xf numFmtId="0" fontId="1" fillId="0" borderId="37" xfId="0" applyFont="1" applyBorder="1" applyAlignment="1" applyProtection="1">
      <alignment vertical="top"/>
      <protection locked="0"/>
    </xf>
    <xf numFmtId="0" fontId="1" fillId="20" borderId="37" xfId="0" applyFont="1" applyFill="1" applyBorder="1" applyAlignment="1" applyProtection="1">
      <alignment vertical="center"/>
      <protection locked="0"/>
    </xf>
    <xf numFmtId="0" fontId="1" fillId="14" borderId="37" xfId="0" applyFont="1" applyFill="1" applyBorder="1" applyAlignment="1" applyProtection="1">
      <alignment vertical="center"/>
      <protection locked="0"/>
    </xf>
    <xf numFmtId="0" fontId="1" fillId="29" borderId="37" xfId="0" applyFont="1" applyFill="1" applyBorder="1" applyAlignment="1" applyProtection="1">
      <alignment vertical="center"/>
      <protection locked="0"/>
    </xf>
    <xf numFmtId="0" fontId="1" fillId="0" borderId="26" xfId="27" applyFont="1" applyFill="1" applyBorder="1" applyAlignment="1">
      <alignment horizontal="center" vertical="center"/>
    </xf>
    <xf numFmtId="0" fontId="1" fillId="0" borderId="4" xfId="27" applyFont="1" applyFill="1" applyBorder="1" applyAlignment="1">
      <alignment horizontal="center" vertical="center"/>
    </xf>
    <xf numFmtId="0" fontId="1" fillId="0" borderId="14" xfId="0" applyFont="1" applyBorder="1" applyAlignment="1">
      <alignment vertical="top"/>
    </xf>
    <xf numFmtId="0" fontId="1" fillId="0" borderId="39" xfId="0" applyFont="1" applyBorder="1" applyProtection="1">
      <protection locked="0"/>
    </xf>
  </cellXfs>
  <cellStyles count="32">
    <cellStyle name="Checklist item" xfId="1" xr:uid="{00000000-0005-0000-0000-000000000000}"/>
    <cellStyle name="Checklist item 2" xfId="2" xr:uid="{00000000-0005-0000-0000-000001000000}"/>
    <cellStyle name="Checklist item 2 2" xfId="3" xr:uid="{00000000-0005-0000-0000-000002000000}"/>
    <cellStyle name="Checklist item 3" xfId="4" xr:uid="{00000000-0005-0000-0000-000003000000}"/>
    <cellStyle name="Checklist item_Climate Zone 2 IECC 2006 v2.2 Worksheet - DRAFT" xfId="5" xr:uid="{00000000-0005-0000-0000-000004000000}"/>
    <cellStyle name="Followed Hyperlink" xfId="6" builtinId="9" customBuiltin="1"/>
    <cellStyle name="Heading" xfId="7" xr:uid="{00000000-0005-0000-0000-000006000000}"/>
    <cellStyle name="Heading1" xfId="8" xr:uid="{00000000-0005-0000-0000-000007000000}"/>
    <cellStyle name="Hyperlink" xfId="9" builtinId="8" customBuiltin="1"/>
    <cellStyle name="Hyperlink 2" xfId="10" xr:uid="{00000000-0005-0000-0000-000009000000}"/>
    <cellStyle name="Normal" xfId="0" builtinId="0"/>
    <cellStyle name="Normal 2" xfId="11" xr:uid="{00000000-0005-0000-0000-00000B000000}"/>
    <cellStyle name="Normal 2 2" xfId="12" xr:uid="{00000000-0005-0000-0000-00000C000000}"/>
    <cellStyle name="Normal 3" xfId="13" xr:uid="{00000000-0005-0000-0000-00000D000000}"/>
    <cellStyle name="Normal 3 2" xfId="14" xr:uid="{00000000-0005-0000-0000-00000E000000}"/>
    <cellStyle name="Normal 3 3" xfId="15" xr:uid="{00000000-0005-0000-0000-00000F000000}"/>
    <cellStyle name="Normal 4" xfId="16" xr:uid="{00000000-0005-0000-0000-000010000000}"/>
    <cellStyle name="Normal 5" xfId="17" xr:uid="{00000000-0005-0000-0000-000011000000}"/>
    <cellStyle name="Normal 6" xfId="18" xr:uid="{00000000-0005-0000-0000-000012000000}"/>
    <cellStyle name="Normal 7" xfId="19" xr:uid="{00000000-0005-0000-0000-000013000000}"/>
    <cellStyle name="Normal 8" xfId="30" xr:uid="{00000000-0005-0000-0000-000014000000}"/>
    <cellStyle name="Percent" xfId="31" builtinId="5"/>
    <cellStyle name="Percent 2" xfId="20" xr:uid="{00000000-0005-0000-0000-000015000000}"/>
    <cellStyle name="Result" xfId="21" xr:uid="{00000000-0005-0000-0000-000016000000}"/>
    <cellStyle name="Result2" xfId="22" xr:uid="{00000000-0005-0000-0000-000017000000}"/>
    <cellStyle name="Subtopic title" xfId="23" xr:uid="{00000000-0005-0000-0000-000018000000}"/>
    <cellStyle name="Subtopic title 2" xfId="24" xr:uid="{00000000-0005-0000-0000-000019000000}"/>
    <cellStyle name="Subtopic title 2 2" xfId="25" xr:uid="{00000000-0005-0000-0000-00001A000000}"/>
    <cellStyle name="Subtopic title 3" xfId="26" xr:uid="{00000000-0005-0000-0000-00001B000000}"/>
    <cellStyle name="Topic title" xfId="27" xr:uid="{00000000-0005-0000-0000-00001C000000}"/>
    <cellStyle name="Topic title 2" xfId="28" xr:uid="{00000000-0005-0000-0000-00001D000000}"/>
    <cellStyle name="Topic title 2 2" xfId="29" xr:uid="{00000000-0005-0000-0000-00001E000000}"/>
  </cellStyles>
  <dxfs count="918">
    <dxf>
      <fill>
        <patternFill>
          <bgColor rgb="FFFF0000"/>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92D050"/>
        </patternFill>
      </fill>
    </dxf>
    <dxf>
      <fill>
        <patternFill>
          <bgColor rgb="FFA568D2"/>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rgb="FFA568D2"/>
        </patternFill>
      </fill>
    </dxf>
    <dxf>
      <fill>
        <patternFill>
          <bgColor rgb="FFFF0000"/>
        </patternFill>
      </fill>
    </dxf>
    <dxf>
      <fill>
        <patternFill>
          <bgColor rgb="FF92D050"/>
        </patternFill>
      </fill>
    </dxf>
    <dxf>
      <fill>
        <patternFill>
          <bgColor rgb="FFA568D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A568D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FFFF00"/>
        </patternFill>
      </fill>
    </dxf>
    <dxf>
      <fill>
        <patternFill>
          <bgColor rgb="FF92D050"/>
        </patternFill>
      </fill>
    </dxf>
    <dxf>
      <fill>
        <patternFill>
          <bgColor rgb="FFA568D2"/>
        </patternFill>
      </fill>
    </dxf>
    <dxf>
      <fill>
        <patternFill>
          <bgColor theme="0" tint="-4.9989318521683403E-2"/>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A568D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A568D2"/>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A568D2"/>
        </patternFill>
      </fill>
    </dxf>
    <dxf>
      <fill>
        <patternFill>
          <bgColor rgb="FF92D05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A568D2"/>
        </patternFill>
      </fill>
    </dxf>
    <dxf>
      <fill>
        <patternFill>
          <bgColor rgb="FF92D05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A568D2"/>
        </patternFill>
      </fill>
    </dxf>
    <dxf>
      <fill>
        <patternFill>
          <bgColor rgb="FF92D05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A568D2"/>
        </patternFill>
      </fill>
    </dxf>
    <dxf>
      <fill>
        <patternFill>
          <bgColor rgb="FF92D05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theme="0" tint="-4.9989318521683403E-2"/>
        </patternFill>
      </fill>
    </dxf>
    <dxf>
      <fill>
        <patternFill>
          <bgColor rgb="FFA568D2"/>
        </patternFill>
      </fill>
    </dxf>
    <dxf>
      <fill>
        <patternFill>
          <bgColor rgb="FF92D050"/>
        </patternFill>
      </fill>
    </dxf>
    <dxf>
      <fill>
        <patternFill>
          <bgColor rgb="FFFFFF00"/>
        </patternFill>
      </fill>
    </dxf>
    <dxf>
      <fill>
        <patternFill>
          <bgColor theme="0" tint="-4.9989318521683403E-2"/>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0000"/>
        </patternFill>
      </fill>
    </dxf>
    <dxf>
      <fill>
        <patternFill>
          <bgColor rgb="FFA568D2"/>
        </patternFill>
      </fill>
    </dxf>
    <dxf>
      <fill>
        <patternFill>
          <bgColor rgb="FF92D050"/>
        </patternFill>
      </fill>
    </dxf>
    <dxf>
      <fill>
        <patternFill>
          <bgColor rgb="FFFFFF00"/>
        </patternFill>
      </fill>
    </dxf>
    <dxf>
      <fill>
        <patternFill>
          <bgColor rgb="FF92D05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FFFF00"/>
        </patternFill>
      </fill>
    </dxf>
    <dxf>
      <fill>
        <patternFill>
          <bgColor rgb="FF92D050"/>
        </patternFill>
      </fill>
    </dxf>
    <dxf>
      <fill>
        <patternFill>
          <bgColor rgb="FFA568D2"/>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A568D2"/>
        </patternFill>
      </fill>
    </dxf>
    <dxf>
      <fill>
        <patternFill>
          <bgColor rgb="FF92D050"/>
        </patternFill>
      </fill>
    </dxf>
    <dxf>
      <fill>
        <patternFill>
          <bgColor rgb="FFA568D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92D050"/>
        </patternFill>
      </fill>
    </dxf>
    <dxf>
      <fill>
        <patternFill>
          <bgColor rgb="FFA568D2"/>
        </patternFill>
      </fill>
    </dxf>
    <dxf>
      <fill>
        <patternFill>
          <bgColor rgb="FFA568D2"/>
        </patternFill>
      </fill>
    </dxf>
    <dxf>
      <fill>
        <patternFill>
          <bgColor rgb="FFFF0000"/>
        </patternFill>
      </fill>
    </dxf>
    <dxf>
      <fill>
        <patternFill>
          <bgColor rgb="FF92D05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A568D2"/>
        </patternFill>
      </fill>
    </dxf>
    <dxf>
      <fill>
        <patternFill>
          <bgColor rgb="FFFFFF00"/>
        </patternFill>
      </fill>
    </dxf>
    <dxf>
      <fill>
        <patternFill>
          <bgColor theme="0" tint="-4.9989318521683403E-2"/>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92D050"/>
        </patternFill>
      </fill>
    </dxf>
    <dxf>
      <fill>
        <patternFill>
          <bgColor rgb="FFFF0000"/>
        </patternFill>
      </fill>
    </dxf>
    <dxf>
      <fill>
        <patternFill>
          <bgColor rgb="FFA568D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FFFF00"/>
        </patternFill>
      </fill>
    </dxf>
    <dxf>
      <fill>
        <patternFill>
          <bgColor theme="0" tint="-4.9989318521683403E-2"/>
        </patternFill>
      </fill>
    </dxf>
    <dxf>
      <fill>
        <patternFill>
          <bgColor rgb="FFA568D2"/>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92D050"/>
        </patternFill>
      </fill>
    </dxf>
    <dxf>
      <fill>
        <patternFill>
          <bgColor rgb="FFFF000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0000"/>
        </patternFill>
      </fill>
    </dxf>
    <dxf>
      <fill>
        <patternFill>
          <bgColor rgb="FFA568D2"/>
        </patternFill>
      </fill>
    </dxf>
    <dxf>
      <fill>
        <patternFill>
          <bgColor rgb="FF92D05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FF0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A568D2"/>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FFFF00"/>
        </patternFill>
      </fill>
    </dxf>
    <dxf>
      <fill>
        <patternFill>
          <bgColor rgb="FF92D05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A568D2"/>
        </patternFill>
      </fill>
    </dxf>
    <dxf>
      <fill>
        <patternFill>
          <bgColor rgb="FF92D05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rgb="FFFF0000"/>
        </patternFill>
      </fill>
    </dxf>
    <dxf>
      <fill>
        <patternFill>
          <bgColor rgb="FF92D050"/>
        </patternFill>
      </fill>
    </dxf>
    <dxf>
      <fill>
        <patternFill>
          <bgColor rgb="FFFFFF0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A568D2"/>
        </patternFill>
      </fill>
    </dxf>
    <dxf>
      <fill>
        <patternFill>
          <bgColor rgb="FFFF0000"/>
        </patternFill>
      </fill>
    </dxf>
    <dxf>
      <fill>
        <patternFill>
          <bgColor theme="0" tint="-4.9989318521683403E-2"/>
        </patternFill>
      </fill>
    </dxf>
    <dxf>
      <fill>
        <patternFill>
          <bgColor rgb="FFFFFF00"/>
        </patternFill>
      </fill>
    </dxf>
    <dxf>
      <fill>
        <patternFill>
          <bgColor rgb="FF92D05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0000"/>
        </patternFill>
      </fill>
    </dxf>
    <dxf>
      <fill>
        <patternFill>
          <bgColor rgb="FFA568D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F2F2F2"/>
        </patternFill>
      </fill>
    </dxf>
    <dxf>
      <fill>
        <patternFill>
          <bgColor rgb="FFF2F2F2"/>
        </patternFill>
      </fill>
    </dxf>
    <dxf>
      <fill>
        <patternFill>
          <bgColor rgb="FF92D050"/>
        </patternFill>
      </fill>
    </dxf>
    <dxf>
      <fill>
        <patternFill>
          <bgColor rgb="FFFF0000"/>
        </patternFill>
      </fill>
    </dxf>
    <dxf>
      <fill>
        <patternFill>
          <bgColor rgb="FFFFFF00"/>
        </patternFill>
      </fill>
    </dxf>
    <dxf>
      <fill>
        <patternFill>
          <bgColor rgb="FFA568D2"/>
        </patternFill>
      </fill>
    </dxf>
    <dxf>
      <fill>
        <patternFill>
          <bgColor rgb="FFFFFF00"/>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92D050"/>
        </patternFill>
      </fill>
    </dxf>
    <dxf>
      <fill>
        <patternFill>
          <bgColor rgb="FFFF00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rgb="FFFFFF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A568D2"/>
        </patternFill>
      </fill>
    </dxf>
    <dxf>
      <fill>
        <patternFill>
          <bgColor rgb="FFF2F2F2"/>
        </patternFill>
      </fill>
    </dxf>
    <dxf>
      <fill>
        <patternFill>
          <bgColor rgb="FFF2F2F2"/>
        </patternFill>
      </fill>
    </dxf>
    <dxf>
      <fill>
        <patternFill>
          <bgColor rgb="FF92D050"/>
        </patternFill>
      </fill>
    </dxf>
    <dxf>
      <fill>
        <patternFill>
          <bgColor rgb="FFFD0000"/>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rgb="FFFF0000"/>
        </patternFill>
      </fill>
    </dxf>
    <dxf>
      <fill>
        <patternFill>
          <bgColor rgb="FF92D050"/>
        </patternFill>
      </fill>
    </dxf>
    <dxf>
      <fill>
        <patternFill>
          <bgColor theme="0" tint="-4.9989318521683403E-2"/>
        </patternFill>
      </fill>
    </dxf>
    <dxf>
      <fill>
        <patternFill>
          <bgColor rgb="FFA568D2"/>
        </patternFill>
      </fill>
    </dxf>
    <dxf>
      <fill>
        <patternFill>
          <bgColor rgb="FF92D050"/>
        </patternFill>
      </fill>
    </dxf>
    <dxf>
      <fill>
        <patternFill>
          <bgColor rgb="FFA568D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92D050"/>
        </patternFill>
      </fill>
    </dxf>
    <dxf>
      <fill>
        <patternFill>
          <bgColor rgb="FFFD0000"/>
        </patternFill>
      </fill>
    </dxf>
    <dxf>
      <fill>
        <patternFill>
          <bgColor rgb="FFFFFF00"/>
        </patternFill>
      </fill>
    </dxf>
    <dxf>
      <fill>
        <patternFill>
          <bgColor rgb="FFA568D2"/>
        </patternFill>
      </fill>
    </dxf>
    <dxf>
      <fill>
        <patternFill>
          <bgColor rgb="FFF2F2F2"/>
        </patternFill>
      </fill>
    </dxf>
    <dxf>
      <fill>
        <patternFill>
          <bgColor rgb="FFF2F2F2"/>
        </patternFill>
      </fill>
    </dxf>
    <dxf>
      <fill>
        <patternFill>
          <bgColor theme="0" tint="-4.9989318521683403E-2"/>
        </patternFill>
      </fill>
    </dxf>
    <dxf>
      <fill>
        <patternFill>
          <bgColor rgb="FFA568D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2F2F2"/>
        </patternFill>
      </fill>
    </dxf>
    <dxf>
      <fill>
        <patternFill>
          <bgColor rgb="FFFD0000"/>
        </patternFill>
      </fill>
    </dxf>
    <dxf>
      <fill>
        <patternFill>
          <bgColor rgb="FFF2F2F2"/>
        </patternFill>
      </fill>
    </dxf>
    <dxf>
      <fill>
        <patternFill>
          <bgColor rgb="FFA568D2"/>
        </patternFill>
      </fill>
    </dxf>
    <dxf>
      <fill>
        <patternFill>
          <bgColor rgb="FFFFFF00"/>
        </patternFill>
      </fill>
    </dxf>
    <dxf>
      <fill>
        <patternFill>
          <bgColor rgb="FFFFFF00"/>
        </patternFill>
      </fill>
    </dxf>
    <dxf>
      <fill>
        <patternFill>
          <bgColor theme="0" tint="-4.9989318521683403E-2"/>
        </patternFill>
      </fill>
    </dxf>
    <dxf>
      <fill>
        <patternFill>
          <bgColor rgb="FFA568D2"/>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2F2F2"/>
        </patternFill>
      </fill>
    </dxf>
    <dxf>
      <fill>
        <patternFill>
          <bgColor rgb="FF92D050"/>
        </patternFill>
      </fill>
    </dxf>
    <dxf>
      <fill>
        <patternFill>
          <bgColor rgb="FFFD0000"/>
        </patternFill>
      </fill>
    </dxf>
    <dxf>
      <fill>
        <patternFill>
          <bgColor rgb="FFFFFF00"/>
        </patternFill>
      </fill>
    </dxf>
    <dxf>
      <fill>
        <patternFill>
          <bgColor rgb="FFA568D2"/>
        </patternFill>
      </fill>
    </dxf>
    <dxf>
      <fill>
        <patternFill>
          <bgColor rgb="FFF2F2F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92D050"/>
        </patternFill>
      </fill>
    </dxf>
    <dxf>
      <fill>
        <patternFill>
          <bgColor rgb="FFA568D2"/>
        </patternFill>
      </fill>
    </dxf>
    <dxf>
      <fill>
        <patternFill>
          <bgColor rgb="FFF2F2F2"/>
        </patternFill>
      </fill>
    </dxf>
    <dxf>
      <fill>
        <patternFill>
          <bgColor rgb="FFF2F2F2"/>
        </patternFill>
      </fill>
    </dxf>
    <dxf>
      <fill>
        <patternFill>
          <bgColor rgb="FF92D050"/>
        </patternFill>
      </fill>
    </dxf>
    <dxf>
      <fill>
        <patternFill>
          <bgColor rgb="FFFD0000"/>
        </patternFill>
      </fill>
    </dxf>
    <dxf>
      <fill>
        <patternFill>
          <bgColor rgb="FFFFFF00"/>
        </patternFill>
      </fill>
    </dxf>
    <dxf>
      <fill>
        <patternFill>
          <bgColor rgb="FF92D05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FF000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FF000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colors>
    <mruColors>
      <color rgb="FF6D6E71"/>
      <color rgb="FF6CC04A"/>
      <color rgb="FF00ACC8"/>
      <color rgb="FFF5E600"/>
      <color rgb="FFF2F2F2"/>
      <color rgb="FFA568D2"/>
      <color rgb="FFFFFF00"/>
      <color rgb="FFFD0000"/>
      <color rgb="FF92D05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102567</xdr:colOff>
      <xdr:row>528</xdr:row>
      <xdr:rowOff>46521</xdr:rowOff>
    </xdr:from>
    <xdr:to>
      <xdr:col>3</xdr:col>
      <xdr:colOff>4314264</xdr:colOff>
      <xdr:row>528</xdr:row>
      <xdr:rowOff>1164146</xdr:rowOff>
    </xdr:to>
    <xdr:pic>
      <xdr:nvPicPr>
        <xdr:cNvPr id="3" name="Picture 2">
          <a:extLst>
            <a:ext uri="{FF2B5EF4-FFF2-40B4-BE49-F238E27FC236}">
              <a16:creationId xmlns:a16="http://schemas.microsoft.com/office/drawing/2014/main" id="{6C11CCD0-CB66-4720-9B0D-586329597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743" y="129485668"/>
          <a:ext cx="4435815" cy="1117625"/>
        </a:xfrm>
        <a:prstGeom prst="rect">
          <a:avLst/>
        </a:prstGeom>
      </xdr:spPr>
    </xdr:pic>
    <xdr:clientData/>
  </xdr:twoCellAnchor>
  <xdr:twoCellAnchor editAs="oneCell">
    <xdr:from>
      <xdr:col>0</xdr:col>
      <xdr:colOff>526813</xdr:colOff>
      <xdr:row>531</xdr:row>
      <xdr:rowOff>98423</xdr:rowOff>
    </xdr:from>
    <xdr:to>
      <xdr:col>3</xdr:col>
      <xdr:colOff>4749800</xdr:colOff>
      <xdr:row>531</xdr:row>
      <xdr:rowOff>866774</xdr:rowOff>
    </xdr:to>
    <xdr:pic>
      <xdr:nvPicPr>
        <xdr:cNvPr id="4" name="Picture 3">
          <a:extLst>
            <a:ext uri="{FF2B5EF4-FFF2-40B4-BE49-F238E27FC236}">
              <a16:creationId xmlns:a16="http://schemas.microsoft.com/office/drawing/2014/main" id="{532D48BC-6EDA-4921-97A2-05AACDF9B9C9}"/>
            </a:ext>
          </a:extLst>
        </xdr:cNvPr>
        <xdr:cNvPicPr>
          <a:picLocks noChangeAspect="1"/>
        </xdr:cNvPicPr>
      </xdr:nvPicPr>
      <xdr:blipFill>
        <a:blip xmlns:r="http://schemas.openxmlformats.org/officeDocument/2006/relationships" r:embed="rId2"/>
        <a:stretch>
          <a:fillRect/>
        </a:stretch>
      </xdr:blipFill>
      <xdr:spPr>
        <a:xfrm>
          <a:off x="526813" y="130676648"/>
          <a:ext cx="5718412" cy="7620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melia Godfrey" id="{A6A5ED65-BBA8-4BE9-8D6B-DA4B10A6AAC7}" userId="S::agodfrey@southface.org::08759bdf-1f9c-4165-bac9-fd8ce9930db2" providerId="AD"/>
</personList>
</file>

<file path=xl/theme/theme1.xml><?xml version="1.0" encoding="utf-8"?>
<a:theme xmlns:a="http://schemas.openxmlformats.org/drawingml/2006/main" name="Office Theme">
  <a:themeElements>
    <a:clrScheme name="EarthCraft">
      <a:dk1>
        <a:sysClr val="windowText" lastClr="000000"/>
      </a:dk1>
      <a:lt1>
        <a:sysClr val="window" lastClr="FFFFFF"/>
      </a:lt1>
      <a:dk2>
        <a:srgbClr val="D06F1A"/>
      </a:dk2>
      <a:lt2>
        <a:srgbClr val="E7DEC9"/>
      </a:lt2>
      <a:accent1>
        <a:srgbClr val="B8C579"/>
      </a:accent1>
      <a:accent2>
        <a:srgbClr val="BFBFBF"/>
      </a:accent2>
      <a:accent3>
        <a:srgbClr val="7F7F7F"/>
      </a:accent3>
      <a:accent4>
        <a:srgbClr val="B8C579"/>
      </a:accent4>
      <a:accent5>
        <a:srgbClr val="F9F68E"/>
      </a:accent5>
      <a:accent6>
        <a:srgbClr val="E1C793"/>
      </a:accent6>
      <a:hlink>
        <a:srgbClr val="D06F1A"/>
      </a:hlink>
      <a:folHlink>
        <a:srgbClr val="D9CBAB"/>
      </a:folHlink>
    </a:clrScheme>
    <a:fontScheme name="EarthCraft (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dT="2022-12-12T21:22:05.81" personId="{A6A5ED65-BBA8-4BE9-8D6B-DA4B10A6AAC7}" id="{8F321B36-54B4-43F1-9A2A-52D1E0E6ACE4}">
    <text>If a single-point envelope leakage test is used, enter in the adjusted CFM50 per ANSI 380.</text>
  </threadedComment>
  <threadedComment ref="G13" dT="2022-12-12T21:22:05.81" personId="{A6A5ED65-BBA8-4BE9-8D6B-DA4B10A6AAC7}" id="{60BE401F-109F-440A-8C2B-3097A53D843F}">
    <text>If a single-point envelope leakage test is used, enter in the adjusted CFM50 per ANSI 380.</text>
  </threadedComment>
  <threadedComment ref="L13" dT="2022-12-12T21:22:05.81" personId="{A6A5ED65-BBA8-4BE9-8D6B-DA4B10A6AAC7}" id="{D54DA4DF-3365-4592-9EC2-BC4D624C64FB}">
    <text>If a single-point envelope leakage test is used, enter in the adjusted CFM50 per ANSI 380.</text>
  </threadedComment>
  <threadedComment ref="Q13" dT="2022-12-12T21:22:05.81" personId="{A6A5ED65-BBA8-4BE9-8D6B-DA4B10A6AAC7}" id="{FB384124-C388-4543-B964-96E3D9BAD257}">
    <text>If a single-point envelope leakage test is used, enter in the adjusted CFM50 per ANSI 380.</text>
  </threadedComment>
  <threadedComment ref="V13" dT="2022-12-12T21:22:05.81" personId="{A6A5ED65-BBA8-4BE9-8D6B-DA4B10A6AAC7}" id="{46DCC8A5-EA13-421A-A624-69399FCFF4B3}">
    <text>If a single-point envelope leakage test is used, enter in the adjusted CFM50 per ANSI 380.</text>
  </threadedComment>
  <threadedComment ref="B21" dT="2022-12-12T21:22:05.81" personId="{A6A5ED65-BBA8-4BE9-8D6B-DA4B10A6AAC7}" id="{FBEDC919-580A-4ED9-B5BF-DF2B72DD9ED8}">
    <text>If a single-point envelope leakage test is used, enter in the adjusted CFM50 per ANSI 380.</text>
  </threadedComment>
  <threadedComment ref="G21" dT="2022-12-12T21:22:05.81" personId="{A6A5ED65-BBA8-4BE9-8D6B-DA4B10A6AAC7}" id="{6CC147FC-526C-4A2B-BA64-30D1673B423D}">
    <text>If a single-point envelope leakage test is used, enter in the adjusted CFM50 per ANSI 380.</text>
  </threadedComment>
  <threadedComment ref="L21" dT="2022-12-12T21:22:05.81" personId="{A6A5ED65-BBA8-4BE9-8D6B-DA4B10A6AAC7}" id="{AB6A176B-F521-4493-8ABD-9A91B4410F88}">
    <text>If a single-point envelope leakage test is used, enter in the adjusted CFM50 per ANSI 380.</text>
  </threadedComment>
  <threadedComment ref="Q21" dT="2022-12-12T21:22:05.81" personId="{A6A5ED65-BBA8-4BE9-8D6B-DA4B10A6AAC7}" id="{423DD4FA-4C1D-447D-8F31-D75E43EE348D}">
    <text>If a single-point envelope leakage test is used, enter in the adjusted CFM50 per ANSI 380.</text>
  </threadedComment>
  <threadedComment ref="V21" dT="2022-12-12T21:22:05.81" personId="{A6A5ED65-BBA8-4BE9-8D6B-DA4B10A6AAC7}" id="{905474AC-EFBC-493C-932C-F13C3B65E499}">
    <text>If a single-point envelope leakage test is used, enter in the adjusted CFM50 per ANSI 380.</text>
  </threadedComment>
  <threadedComment ref="B55" dT="2022-12-12T21:22:05.81" personId="{A6A5ED65-BBA8-4BE9-8D6B-DA4B10A6AAC7}" id="{D410FAE4-A78C-45BC-86D4-808AAE89589C}">
    <text>If a single-point envelope leakage test is used, enter in the adjusted CFM50 per ANSI 380.</text>
  </threadedComment>
  <threadedComment ref="G55" dT="2022-12-12T21:22:05.81" personId="{A6A5ED65-BBA8-4BE9-8D6B-DA4B10A6AAC7}" id="{711AF16A-47BB-4CE2-899F-02639BB856F1}">
    <text>If a single-point envelope leakage test is used, enter in the adjusted CFM50 per ANSI 380.</text>
  </threadedComment>
  <threadedComment ref="L55" dT="2022-12-12T21:22:05.81" personId="{A6A5ED65-BBA8-4BE9-8D6B-DA4B10A6AAC7}" id="{B8E86866-C1D6-4A3F-962B-39E5AA3C3E3A}">
    <text>If a single-point envelope leakage test is used, enter in the adjusted CFM50 per ANSI 380.</text>
  </threadedComment>
  <threadedComment ref="Q55" dT="2022-12-12T21:22:05.81" personId="{A6A5ED65-BBA8-4BE9-8D6B-DA4B10A6AAC7}" id="{C37EADE0-A6EC-48D2-8403-E4A0FC12BAFD}">
    <text>If a single-point envelope leakage test is used, enter in the adjusted CFM50 per ANSI 380.</text>
  </threadedComment>
  <threadedComment ref="V55" dT="2022-12-12T21:22:05.81" personId="{A6A5ED65-BBA8-4BE9-8D6B-DA4B10A6AAC7}" id="{4BD07CE8-2F46-41EF-9511-C42F5EF75F66}">
    <text>If a single-point envelope leakage test is used, enter in the adjusted CFM50 per ANSI 380.</text>
  </threadedComment>
  <threadedComment ref="B63" dT="2022-12-12T21:22:05.81" personId="{A6A5ED65-BBA8-4BE9-8D6B-DA4B10A6AAC7}" id="{5C03F31F-4227-4281-ACEC-B28CEFAC2091}">
    <text>If a single-point envelope leakage test is used, enter in the adjusted CFM50 per ANSI 380.</text>
  </threadedComment>
  <threadedComment ref="G63" dT="2022-12-12T21:22:05.81" personId="{A6A5ED65-BBA8-4BE9-8D6B-DA4B10A6AAC7}" id="{D28F6B2F-BCFB-40D3-8B26-2220D3CBC452}">
    <text>If a single-point envelope leakage test is used, enter in the adjusted CFM50 per ANSI 380.</text>
  </threadedComment>
  <threadedComment ref="L63" dT="2022-12-12T21:22:05.81" personId="{A6A5ED65-BBA8-4BE9-8D6B-DA4B10A6AAC7}" id="{D2AB53A8-ECBF-4B7A-B715-9CF53919F6AB}">
    <text>If a single-point envelope leakage test is used, enter in the adjusted CFM50 per ANSI 380.</text>
  </threadedComment>
  <threadedComment ref="Q63" dT="2022-12-12T21:22:05.81" personId="{A6A5ED65-BBA8-4BE9-8D6B-DA4B10A6AAC7}" id="{9A0C8253-B2EE-4ECD-86C3-56428A2F1A56}">
    <text>If a single-point envelope leakage test is used, enter in the adjusted CFM50 per ANSI 380.</text>
  </threadedComment>
  <threadedComment ref="V63" dT="2022-12-12T21:22:05.81" personId="{A6A5ED65-BBA8-4BE9-8D6B-DA4B10A6AAC7}" id="{88BA49D8-DD6D-434A-8632-3638016A8586}">
    <text>If a single-point envelope leakage test is used, enter in the adjusted CFM50 per ANSI 380.</text>
  </threadedComment>
  <threadedComment ref="B97" dT="2022-12-12T21:22:05.81" personId="{A6A5ED65-BBA8-4BE9-8D6B-DA4B10A6AAC7}" id="{FAA1BA9D-0234-4DE5-9FF2-92680EA03D4C}">
    <text>If a single-point envelope leakage test is used, enter in the adjusted CFM50 per ANSI 380.</text>
  </threadedComment>
  <threadedComment ref="G97" dT="2022-12-12T21:22:05.81" personId="{A6A5ED65-BBA8-4BE9-8D6B-DA4B10A6AAC7}" id="{B0290846-5ECA-4AD2-907A-9A9D4ABD9DA1}">
    <text>If a single-point envelope leakage test is used, enter in the adjusted CFM50 per ANSI 380.</text>
  </threadedComment>
  <threadedComment ref="L97" dT="2022-12-12T21:22:05.81" personId="{A6A5ED65-BBA8-4BE9-8D6B-DA4B10A6AAC7}" id="{87A6D82F-22D9-412A-8BB3-54ADBF2CDED9}">
    <text>If a single-point envelope leakage test is used, enter in the adjusted CFM50 per ANSI 380.</text>
  </threadedComment>
  <threadedComment ref="Q97" dT="2022-12-12T21:22:05.81" personId="{A6A5ED65-BBA8-4BE9-8D6B-DA4B10A6AAC7}" id="{BD4F1C6A-D698-477E-ABE3-69C469693711}">
    <text>If a single-point envelope leakage test is used, enter in the adjusted CFM50 per ANSI 380.</text>
  </threadedComment>
  <threadedComment ref="V97" dT="2022-12-12T21:22:05.81" personId="{A6A5ED65-BBA8-4BE9-8D6B-DA4B10A6AAC7}" id="{7FAF535A-9FEA-494C-8CA0-77489F244213}">
    <text>If a single-point envelope leakage test is used, enter in the adjusted CFM50 per ANSI 380.</text>
  </threadedComment>
  <threadedComment ref="B105" dT="2022-12-12T21:22:05.81" personId="{A6A5ED65-BBA8-4BE9-8D6B-DA4B10A6AAC7}" id="{F9CEEC72-6879-44DB-9F92-E975B6DC26AD}">
    <text>If a single-point envelope leakage test is used, enter in the adjusted CFM50 per ANSI 380.</text>
  </threadedComment>
  <threadedComment ref="G105" dT="2022-12-12T21:22:05.81" personId="{A6A5ED65-BBA8-4BE9-8D6B-DA4B10A6AAC7}" id="{B457ECB8-866A-4119-9A40-F8642E4FFF70}">
    <text>If a single-point envelope leakage test is used, enter in the adjusted CFM50 per ANSI 380.</text>
  </threadedComment>
  <threadedComment ref="L105" dT="2022-12-12T21:22:05.81" personId="{A6A5ED65-BBA8-4BE9-8D6B-DA4B10A6AAC7}" id="{1A2676EA-E2B2-49FA-9764-6565C6D106D1}">
    <text>If a single-point envelope leakage test is used, enter in the adjusted CFM50 per ANSI 380.</text>
  </threadedComment>
  <threadedComment ref="Q105" dT="2022-12-12T21:22:05.81" personId="{A6A5ED65-BBA8-4BE9-8D6B-DA4B10A6AAC7}" id="{A6D9B7DF-FF41-4D01-A63F-D23E70ABFE70}">
    <text>If a single-point envelope leakage test is used, enter in the adjusted CFM50 per ANSI 380.</text>
  </threadedComment>
  <threadedComment ref="V105" dT="2022-12-12T21:22:05.81" personId="{A6A5ED65-BBA8-4BE9-8D6B-DA4B10A6AAC7}" id="{25A180A0-E863-4226-AEC2-4AF7CCED6E36}">
    <text>If a single-point envelope leakage test is used, enter in the adjusted CFM50 per ANSI 380.</text>
  </threadedComment>
  <threadedComment ref="B139" dT="2022-12-12T21:22:05.81" personId="{A6A5ED65-BBA8-4BE9-8D6B-DA4B10A6AAC7}" id="{CCFC49B7-14AB-4AA6-93F2-7F3D75665FBA}">
    <text>If a single-point envelope leakage test is used, enter in the adjusted CFM50 per ANSI 380.</text>
  </threadedComment>
  <threadedComment ref="G139" dT="2022-12-12T21:22:05.81" personId="{A6A5ED65-BBA8-4BE9-8D6B-DA4B10A6AAC7}" id="{D48EC827-DB5C-4542-B5BC-93A754B8DB7C}">
    <text>If a single-point envelope leakage test is used, enter in the adjusted CFM50 per ANSI 380.</text>
  </threadedComment>
  <threadedComment ref="L139" dT="2022-12-12T21:22:05.81" personId="{A6A5ED65-BBA8-4BE9-8D6B-DA4B10A6AAC7}" id="{F9406CEE-3C20-42F1-BEDF-B27ACA16D554}">
    <text>If a single-point envelope leakage test is used, enter in the adjusted CFM50 per ANSI 380.</text>
  </threadedComment>
  <threadedComment ref="Q139" dT="2022-12-12T21:22:05.81" personId="{A6A5ED65-BBA8-4BE9-8D6B-DA4B10A6AAC7}" id="{4F4DC554-41EB-4108-AAAA-AF5776D7A6B2}">
    <text>If a single-point envelope leakage test is used, enter in the adjusted CFM50 per ANSI 380.</text>
  </threadedComment>
  <threadedComment ref="V139" dT="2022-12-12T21:22:05.81" personId="{A6A5ED65-BBA8-4BE9-8D6B-DA4B10A6AAC7}" id="{8A64B30D-3293-4312-B73B-6511A7BF4ED4}">
    <text>If a single-point envelope leakage test is used, enter in the adjusted CFM50 per ANSI 380.</text>
  </threadedComment>
  <threadedComment ref="B147" dT="2022-12-12T21:22:05.81" personId="{A6A5ED65-BBA8-4BE9-8D6B-DA4B10A6AAC7}" id="{0BB45EA3-E04E-40EC-B7D5-60C3AA27E3E5}">
    <text>If a single-point envelope leakage test is used, enter in the adjusted CFM50 per ANSI 380.</text>
  </threadedComment>
  <threadedComment ref="G147" dT="2022-12-12T21:22:05.81" personId="{A6A5ED65-BBA8-4BE9-8D6B-DA4B10A6AAC7}" id="{EFA7F520-90B9-4F1F-BD54-55A6D60D1BB8}">
    <text>If a single-point envelope leakage test is used, enter in the adjusted CFM50 per ANSI 380.</text>
  </threadedComment>
  <threadedComment ref="L147" dT="2022-12-12T21:22:05.81" personId="{A6A5ED65-BBA8-4BE9-8D6B-DA4B10A6AAC7}" id="{C2C7615E-8201-46C8-BD8A-B3D4B78B94F6}">
    <text>If a single-point envelope leakage test is used, enter in the adjusted CFM50 per ANSI 380.</text>
  </threadedComment>
  <threadedComment ref="Q147" dT="2022-12-12T21:22:05.81" personId="{A6A5ED65-BBA8-4BE9-8D6B-DA4B10A6AAC7}" id="{5C150213-1CA4-4852-BD5D-27BDFF2D2772}">
    <text>If a single-point envelope leakage test is used, enter in the adjusted CFM50 per ANSI 380.</text>
  </threadedComment>
  <threadedComment ref="V147" dT="2022-12-12T21:22:05.81" personId="{A6A5ED65-BBA8-4BE9-8D6B-DA4B10A6AAC7}" id="{92E1595E-B09C-415A-B457-F9781833C284}">
    <text>If a single-point envelope leakage test is used, enter in the adjusted CFM50 per ANSI 380.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5E600"/>
  </sheetPr>
  <dimension ref="A1:H30"/>
  <sheetViews>
    <sheetView zoomScale="85" zoomScaleNormal="85" zoomScaleSheetLayoutView="90" workbookViewId="0">
      <selection activeCell="G41" sqref="G41"/>
    </sheetView>
  </sheetViews>
  <sheetFormatPr defaultColWidth="8.85546875" defaultRowHeight="14.45"/>
  <cols>
    <col min="1" max="1" width="2.140625" customWidth="1"/>
    <col min="2" max="2" width="2.85546875" customWidth="1"/>
    <col min="3" max="3" width="4.140625" customWidth="1"/>
    <col min="4" max="4" width="3.85546875" customWidth="1"/>
    <col min="5" max="5" width="3.7109375" customWidth="1"/>
    <col min="8" max="8" width="59.28515625" customWidth="1"/>
  </cols>
  <sheetData>
    <row r="1" spans="1:8" ht="27.75" customHeight="1">
      <c r="A1" s="17" t="s">
        <v>0</v>
      </c>
      <c r="B1" s="18"/>
      <c r="C1" s="18"/>
      <c r="D1" s="18"/>
      <c r="E1" s="19"/>
      <c r="F1" s="19"/>
      <c r="G1" s="19"/>
      <c r="H1" s="20"/>
    </row>
    <row r="2" spans="1:8">
      <c r="A2" s="1" t="s">
        <v>1</v>
      </c>
      <c r="B2" s="2"/>
      <c r="C2" s="2"/>
      <c r="D2" s="2"/>
      <c r="E2" s="3"/>
      <c r="F2" s="3"/>
      <c r="G2" s="3"/>
      <c r="H2" s="4"/>
    </row>
    <row r="3" spans="1:8" ht="52.5" customHeight="1">
      <c r="A3" s="5"/>
      <c r="B3" s="3"/>
      <c r="C3" s="826" t="s">
        <v>2</v>
      </c>
      <c r="D3" s="826"/>
      <c r="E3" s="826"/>
      <c r="F3" s="826"/>
      <c r="G3" s="826"/>
      <c r="H3" s="1094"/>
    </row>
    <row r="4" spans="1:8">
      <c r="A4" s="1" t="s">
        <v>3</v>
      </c>
      <c r="B4" s="2"/>
      <c r="C4" s="2"/>
      <c r="D4" s="2"/>
      <c r="E4" s="3"/>
      <c r="F4" s="3"/>
      <c r="G4" s="3"/>
      <c r="H4" s="4"/>
    </row>
    <row r="5" spans="1:8" ht="108" customHeight="1">
      <c r="A5" s="5"/>
      <c r="B5" s="3"/>
      <c r="C5" s="826" t="s">
        <v>4</v>
      </c>
      <c r="D5" s="826"/>
      <c r="E5" s="826"/>
      <c r="F5" s="826"/>
      <c r="G5" s="826"/>
      <c r="H5" s="1094"/>
    </row>
    <row r="6" spans="1:8" ht="14.25" customHeight="1">
      <c r="A6" s="1" t="s">
        <v>5</v>
      </c>
      <c r="B6" s="2"/>
      <c r="C6" s="2"/>
      <c r="D6" s="2"/>
      <c r="E6" s="3"/>
      <c r="F6" s="3"/>
      <c r="G6" s="3"/>
      <c r="H6" s="4"/>
    </row>
    <row r="7" spans="1:8" ht="12.75" customHeight="1">
      <c r="A7" s="5"/>
      <c r="B7" s="1095" t="s">
        <v>6</v>
      </c>
      <c r="C7" s="3"/>
      <c r="D7" s="3"/>
      <c r="E7" s="3"/>
      <c r="F7" s="3"/>
      <c r="G7" s="3"/>
      <c r="H7" s="4"/>
    </row>
    <row r="8" spans="1:8" ht="34.5" customHeight="1">
      <c r="A8" s="6"/>
      <c r="B8" s="1096"/>
      <c r="C8" s="826" t="s">
        <v>7</v>
      </c>
      <c r="D8" s="826"/>
      <c r="E8" s="826"/>
      <c r="F8" s="826"/>
      <c r="G8" s="826"/>
      <c r="H8" s="1094"/>
    </row>
    <row r="9" spans="1:8">
      <c r="A9" s="6"/>
      <c r="B9" s="7"/>
      <c r="C9" s="8" t="s">
        <v>8</v>
      </c>
      <c r="D9" s="1096" t="s">
        <v>9</v>
      </c>
      <c r="E9" s="1096"/>
      <c r="F9" s="1096"/>
      <c r="G9" s="3"/>
      <c r="H9" s="4"/>
    </row>
    <row r="10" spans="1:8">
      <c r="A10" s="6"/>
      <c r="B10" s="7"/>
      <c r="C10" s="7"/>
      <c r="D10" s="9" t="s">
        <v>10</v>
      </c>
      <c r="E10" s="1096" t="s">
        <v>11</v>
      </c>
      <c r="F10" s="1096"/>
      <c r="G10" s="3"/>
      <c r="H10" s="4"/>
    </row>
    <row r="11" spans="1:8" ht="25.5" customHeight="1">
      <c r="A11" s="6"/>
      <c r="B11" s="7"/>
      <c r="C11" s="7"/>
      <c r="D11" s="9" t="s">
        <v>10</v>
      </c>
      <c r="E11" s="826" t="s">
        <v>12</v>
      </c>
      <c r="F11" s="826"/>
      <c r="G11" s="826"/>
      <c r="H11" s="1094"/>
    </row>
    <row r="12" spans="1:8">
      <c r="A12" s="6"/>
      <c r="B12" s="7"/>
      <c r="C12" s="8" t="s">
        <v>8</v>
      </c>
      <c r="D12" s="1096" t="s">
        <v>13</v>
      </c>
      <c r="E12" s="3"/>
      <c r="F12" s="1096"/>
      <c r="G12" s="3"/>
      <c r="H12" s="4"/>
    </row>
    <row r="13" spans="1:8" ht="86.1" customHeight="1">
      <c r="A13" s="6"/>
      <c r="B13" s="7"/>
      <c r="C13" s="7"/>
      <c r="D13" s="9" t="s">
        <v>10</v>
      </c>
      <c r="E13" s="826" t="s">
        <v>14</v>
      </c>
      <c r="F13" s="826"/>
      <c r="G13" s="826"/>
      <c r="H13" s="1094"/>
    </row>
    <row r="14" spans="1:8">
      <c r="A14" s="6"/>
      <c r="B14" s="7"/>
      <c r="C14" s="8" t="s">
        <v>8</v>
      </c>
      <c r="D14" s="1096" t="s">
        <v>15</v>
      </c>
      <c r="E14" s="3"/>
      <c r="F14" s="1096"/>
      <c r="G14" s="3"/>
      <c r="H14" s="4"/>
    </row>
    <row r="15" spans="1:8" ht="40.5" customHeight="1">
      <c r="A15" s="6"/>
      <c r="B15" s="7"/>
      <c r="C15" s="7"/>
      <c r="D15" s="9" t="s">
        <v>10</v>
      </c>
      <c r="E15" s="826" t="s">
        <v>16</v>
      </c>
      <c r="F15" s="826"/>
      <c r="G15" s="826"/>
      <c r="H15" s="1094"/>
    </row>
    <row r="16" spans="1:8" ht="15.75" customHeight="1">
      <c r="A16" s="6"/>
      <c r="B16" s="7"/>
      <c r="C16" s="7"/>
      <c r="D16" s="7"/>
      <c r="E16" s="9" t="s">
        <v>17</v>
      </c>
      <c r="F16" s="12" t="s">
        <v>18</v>
      </c>
      <c r="G16" s="1096" t="s">
        <v>19</v>
      </c>
      <c r="H16" s="4"/>
    </row>
    <row r="17" spans="1:8">
      <c r="A17" s="6"/>
      <c r="B17" s="7"/>
      <c r="C17" s="7"/>
      <c r="D17" s="7"/>
      <c r="E17" s="9" t="s">
        <v>17</v>
      </c>
      <c r="F17" s="13" t="s">
        <v>20</v>
      </c>
      <c r="G17" s="1096" t="s">
        <v>21</v>
      </c>
      <c r="H17" s="4"/>
    </row>
    <row r="18" spans="1:8">
      <c r="A18" s="6"/>
      <c r="B18" s="7"/>
      <c r="C18" s="7"/>
      <c r="D18" s="7"/>
      <c r="E18" s="9" t="s">
        <v>17</v>
      </c>
      <c r="F18" s="14" t="s">
        <v>22</v>
      </c>
      <c r="G18" s="1096" t="s">
        <v>23</v>
      </c>
      <c r="H18" s="4"/>
    </row>
    <row r="19" spans="1:8" ht="12.75" customHeight="1">
      <c r="A19" s="6"/>
      <c r="B19" s="7"/>
      <c r="C19" s="7"/>
      <c r="D19" s="7"/>
      <c r="E19" s="9"/>
      <c r="F19" s="10"/>
      <c r="G19" s="1096" t="s">
        <v>24</v>
      </c>
      <c r="H19" s="4"/>
    </row>
    <row r="20" spans="1:8">
      <c r="A20" s="6"/>
      <c r="B20" s="7"/>
      <c r="C20" s="7"/>
      <c r="D20" s="7"/>
      <c r="E20" s="9" t="s">
        <v>17</v>
      </c>
      <c r="F20" s="15" t="s">
        <v>25</v>
      </c>
      <c r="G20" s="1096" t="s">
        <v>26</v>
      </c>
      <c r="H20" s="4"/>
    </row>
    <row r="21" spans="1:8" ht="16.5" customHeight="1">
      <c r="A21" s="6"/>
      <c r="B21" s="7"/>
      <c r="C21" s="7"/>
      <c r="D21" s="7"/>
      <c r="E21" s="9" t="s">
        <v>17</v>
      </c>
      <c r="F21" s="16" t="s">
        <v>27</v>
      </c>
      <c r="G21" s="1096" t="s">
        <v>28</v>
      </c>
      <c r="H21" s="4"/>
    </row>
    <row r="22" spans="1:8" ht="16.5" customHeight="1">
      <c r="A22" s="5"/>
      <c r="B22" s="1095" t="s">
        <v>29</v>
      </c>
      <c r="C22" s="3"/>
      <c r="D22" s="3"/>
      <c r="E22" s="3"/>
      <c r="F22" s="3"/>
      <c r="G22" s="3"/>
      <c r="H22" s="4"/>
    </row>
    <row r="23" spans="1:8" ht="28.5" customHeight="1">
      <c r="A23" s="6"/>
      <c r="B23" s="1096"/>
      <c r="C23" s="826" t="s">
        <v>30</v>
      </c>
      <c r="D23" s="826"/>
      <c r="E23" s="826"/>
      <c r="F23" s="826"/>
      <c r="G23" s="826"/>
      <c r="H23" s="1094"/>
    </row>
    <row r="24" spans="1:8" ht="18" customHeight="1">
      <c r="A24" s="5"/>
      <c r="B24" s="1096"/>
      <c r="C24" s="8" t="s">
        <v>8</v>
      </c>
      <c r="D24" s="827" t="s">
        <v>31</v>
      </c>
      <c r="E24" s="827"/>
      <c r="F24" s="827"/>
      <c r="G24" s="827"/>
      <c r="H24" s="828"/>
    </row>
    <row r="25" spans="1:8" ht="16.5" customHeight="1">
      <c r="A25" s="5"/>
      <c r="B25" s="1096"/>
      <c r="C25" s="1096"/>
      <c r="D25" s="9" t="s">
        <v>10</v>
      </c>
      <c r="E25" s="826" t="s">
        <v>32</v>
      </c>
      <c r="F25" s="826"/>
      <c r="G25" s="826"/>
      <c r="H25" s="1094"/>
    </row>
    <row r="26" spans="1:8" ht="18" customHeight="1">
      <c r="A26" s="5"/>
      <c r="B26" s="1096"/>
      <c r="C26" s="8" t="s">
        <v>8</v>
      </c>
      <c r="D26" s="829" t="s">
        <v>33</v>
      </c>
      <c r="E26" s="829"/>
      <c r="F26" s="829"/>
      <c r="G26" s="829"/>
      <c r="H26" s="830"/>
    </row>
    <row r="27" spans="1:8" ht="30" customHeight="1">
      <c r="A27" s="5"/>
      <c r="B27" s="1096"/>
      <c r="C27" s="1096"/>
      <c r="D27" s="9" t="s">
        <v>10</v>
      </c>
      <c r="E27" s="826" t="s">
        <v>34</v>
      </c>
      <c r="F27" s="826"/>
      <c r="G27" s="826"/>
      <c r="H27" s="1094"/>
    </row>
    <row r="28" spans="1:8" ht="17.25" customHeight="1">
      <c r="A28" s="5"/>
      <c r="B28" s="1096"/>
      <c r="C28" s="8" t="s">
        <v>8</v>
      </c>
      <c r="D28" s="831" t="s">
        <v>35</v>
      </c>
      <c r="E28" s="831"/>
      <c r="F28" s="831"/>
      <c r="G28" s="831"/>
      <c r="H28" s="832"/>
    </row>
    <row r="29" spans="1:8" ht="15.75" customHeight="1">
      <c r="A29" s="5"/>
      <c r="B29" s="1096"/>
      <c r="C29" s="1096"/>
      <c r="D29" s="9" t="s">
        <v>10</v>
      </c>
      <c r="E29" s="826" t="s">
        <v>36</v>
      </c>
      <c r="F29" s="826"/>
      <c r="G29" s="826"/>
      <c r="H29" s="1094"/>
    </row>
    <row r="30" spans="1:8" ht="42" customHeight="1" thickBot="1">
      <c r="A30" s="11"/>
      <c r="B30" s="1097"/>
      <c r="C30" s="825" t="s">
        <v>37</v>
      </c>
      <c r="D30" s="825"/>
      <c r="E30" s="825"/>
      <c r="F30" s="825"/>
      <c r="G30" s="825"/>
      <c r="H30" s="1098"/>
    </row>
  </sheetData>
  <sheetProtection algorithmName="SHA-512" hashValue="rH1AdaPXUhbz+oJWUPq2ZnW8EtNZ4B3U3c/r6UykoO0y+driFVSnvXyA5XRICdJaVVwnFtnqm3SH9rhA6UGvmw==" saltValue="KhgQcbh6hGhzy2rh8mJFPA==" spinCount="100000" sheet="1" objects="1" scenarios="1" selectLockedCells="1"/>
  <customSheetViews>
    <customSheetView guid="{2FEF0157-1395-4AB0-A359-44D2120F1FD8}" topLeftCell="A9">
      <selection activeCell="I6" sqref="I6:K6"/>
      <pageMargins left="0" right="0" top="0" bottom="0" header="0" footer="0"/>
    </customSheetView>
    <customSheetView guid="{7E0C5C1F-A8E1-4256-8919-1760528F8325}" topLeftCell="A9">
      <selection activeCell="I6" sqref="I6:K6"/>
      <pageMargins left="0" right="0" top="0" bottom="0" header="0" footer="0"/>
    </customSheetView>
  </customSheetViews>
  <mergeCells count="14">
    <mergeCell ref="C3:H3"/>
    <mergeCell ref="C5:H5"/>
    <mergeCell ref="C8:H8"/>
    <mergeCell ref="E11:H11"/>
    <mergeCell ref="E13:H13"/>
    <mergeCell ref="E15:H15"/>
    <mergeCell ref="E29:H29"/>
    <mergeCell ref="C30:H30"/>
    <mergeCell ref="C23:H23"/>
    <mergeCell ref="D24:H24"/>
    <mergeCell ref="E25:H25"/>
    <mergeCell ref="D26:H26"/>
    <mergeCell ref="E27:H27"/>
    <mergeCell ref="D28:H28"/>
  </mergeCells>
  <phoneticPr fontId="14" type="noConversion"/>
  <pageMargins left="0.7" right="0.7" top="0.75" bottom="0.75" header="0.3" footer="0.3"/>
  <pageSetup scale="97" orientation="portrait" horizontalDpi="1200" verticalDpi="120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D6E71"/>
  </sheetPr>
  <dimension ref="A1:M50"/>
  <sheetViews>
    <sheetView showGridLines="0" view="pageLayout" zoomScaleNormal="110" zoomScaleSheetLayoutView="70" workbookViewId="0">
      <selection activeCell="A41" sqref="A41:M42"/>
    </sheetView>
  </sheetViews>
  <sheetFormatPr defaultColWidth="9.140625" defaultRowHeight="13.5"/>
  <cols>
    <col min="1" max="1" width="3.7109375" style="285" customWidth="1"/>
    <col min="2" max="2" width="12.5703125" style="285" customWidth="1"/>
    <col min="3" max="3" width="3.7109375" style="253" customWidth="1"/>
    <col min="4" max="4" width="9.85546875" style="253" customWidth="1"/>
    <col min="5" max="5" width="6.42578125" style="253" customWidth="1"/>
    <col min="6" max="6" width="3.7109375" style="253" customWidth="1"/>
    <col min="7" max="7" width="3.7109375" style="285" customWidth="1"/>
    <col min="8" max="8" width="11.7109375" style="285" customWidth="1"/>
    <col min="9" max="10" width="11.7109375" style="253" customWidth="1"/>
    <col min="11" max="11" width="3.7109375" style="253" customWidth="1"/>
    <col min="12" max="12" width="3.5703125" style="253" customWidth="1"/>
    <col min="13" max="13" width="3.7109375" style="253" customWidth="1"/>
    <col min="14" max="16384" width="9.140625" style="253"/>
  </cols>
  <sheetData>
    <row r="1" spans="1:13" ht="22.5" customHeight="1">
      <c r="A1" s="281" t="s">
        <v>38</v>
      </c>
      <c r="B1" s="282"/>
      <c r="C1" s="248"/>
      <c r="D1" s="248"/>
      <c r="E1" s="248"/>
      <c r="F1" s="249"/>
      <c r="G1" s="300"/>
      <c r="H1" s="299"/>
      <c r="I1" s="833"/>
      <c r="J1" s="833"/>
      <c r="K1" s="833"/>
      <c r="L1" s="251"/>
      <c r="M1" s="252"/>
    </row>
    <row r="2" spans="1:13" ht="14.1" customHeight="1">
      <c r="A2" s="283" t="s">
        <v>39</v>
      </c>
      <c r="C2" s="833"/>
      <c r="D2" s="833"/>
      <c r="E2" s="833"/>
      <c r="F2" s="254"/>
      <c r="G2" s="282" t="s">
        <v>40</v>
      </c>
      <c r="I2" s="834"/>
      <c r="J2" s="834"/>
      <c r="K2" s="834"/>
      <c r="M2" s="256"/>
    </row>
    <row r="3" spans="1:13" ht="14.1" customHeight="1">
      <c r="A3" s="283" t="s">
        <v>41</v>
      </c>
      <c r="C3" s="835"/>
      <c r="D3" s="835"/>
      <c r="E3" s="835"/>
      <c r="F3" s="254"/>
      <c r="G3" s="285" t="s">
        <v>42</v>
      </c>
      <c r="I3" s="836"/>
      <c r="J3" s="836"/>
      <c r="K3" s="836"/>
      <c r="M3" s="256"/>
    </row>
    <row r="4" spans="1:13" ht="14.1" customHeight="1">
      <c r="A4" s="283" t="s">
        <v>43</v>
      </c>
      <c r="B4" s="282"/>
      <c r="C4" s="835"/>
      <c r="D4" s="835"/>
      <c r="E4" s="835"/>
      <c r="F4" s="254"/>
      <c r="G4" s="285" t="s">
        <v>44</v>
      </c>
      <c r="I4" s="833"/>
      <c r="J4" s="833"/>
      <c r="K4" s="833"/>
      <c r="M4" s="256"/>
    </row>
    <row r="5" spans="1:13" ht="14.1" customHeight="1">
      <c r="A5" s="284"/>
      <c r="C5" s="837"/>
      <c r="D5" s="837"/>
      <c r="E5" s="837"/>
      <c r="G5" s="282"/>
      <c r="I5" s="834"/>
      <c r="J5" s="834"/>
      <c r="K5" s="834"/>
      <c r="M5" s="256"/>
    </row>
    <row r="6" spans="1:13" ht="26.1" customHeight="1">
      <c r="A6" s="283" t="s">
        <v>45</v>
      </c>
      <c r="B6" s="282"/>
      <c r="C6" s="833"/>
      <c r="D6" s="833"/>
      <c r="E6" s="833"/>
      <c r="F6" s="254"/>
      <c r="G6" s="872" t="s">
        <v>46</v>
      </c>
      <c r="H6" s="872"/>
      <c r="I6" s="833"/>
      <c r="J6" s="833"/>
      <c r="K6" s="833"/>
      <c r="M6" s="256"/>
    </row>
    <row r="7" spans="1:13" ht="9.75" customHeight="1">
      <c r="A7" s="286"/>
      <c r="G7" s="301"/>
      <c r="H7" s="302"/>
      <c r="I7" s="254"/>
      <c r="J7" s="255"/>
      <c r="K7" s="255"/>
      <c r="M7" s="256"/>
    </row>
    <row r="8" spans="1:13" ht="14.1" customHeight="1">
      <c r="A8" s="286" t="s">
        <v>47</v>
      </c>
      <c r="D8" s="873"/>
      <c r="E8" s="873"/>
      <c r="G8" s="301" t="s">
        <v>48</v>
      </c>
      <c r="H8" s="302"/>
      <c r="I8" s="257"/>
      <c r="J8" s="873"/>
      <c r="K8" s="873"/>
      <c r="M8" s="256"/>
    </row>
    <row r="9" spans="1:13" ht="14.1" customHeight="1">
      <c r="A9" s="286" t="s">
        <v>49</v>
      </c>
      <c r="D9" s="840"/>
      <c r="E9" s="840"/>
      <c r="G9" s="301" t="s">
        <v>50</v>
      </c>
      <c r="H9" s="302"/>
      <c r="I9" s="257"/>
      <c r="J9" s="840"/>
      <c r="K9" s="840"/>
      <c r="M9" s="256"/>
    </row>
    <row r="10" spans="1:13" ht="14.1" customHeight="1">
      <c r="A10" s="286" t="s">
        <v>51</v>
      </c>
      <c r="D10" s="840"/>
      <c r="E10" s="840"/>
      <c r="G10" s="302"/>
      <c r="H10" s="302"/>
      <c r="I10" s="257"/>
      <c r="J10" s="257"/>
      <c r="M10" s="256"/>
    </row>
    <row r="11" spans="1:13" ht="14.1" customHeight="1" thickBot="1">
      <c r="A11" s="286"/>
      <c r="G11" s="302"/>
      <c r="H11" s="302"/>
      <c r="I11" s="257"/>
      <c r="J11" s="257"/>
      <c r="M11" s="256"/>
    </row>
    <row r="12" spans="1:13" ht="14.1" customHeight="1">
      <c r="A12" s="286"/>
      <c r="B12" s="841" t="s">
        <v>52</v>
      </c>
      <c r="C12" s="842"/>
      <c r="D12" s="842"/>
      <c r="E12" s="843"/>
      <c r="F12" s="844"/>
      <c r="G12" s="845"/>
      <c r="H12" s="303" t="s">
        <v>53</v>
      </c>
      <c r="I12" s="315" t="s">
        <v>54</v>
      </c>
      <c r="J12" s="316" t="s">
        <v>55</v>
      </c>
      <c r="K12" s="285"/>
      <c r="M12" s="256"/>
    </row>
    <row r="13" spans="1:13" ht="14.1" customHeight="1" thickBot="1">
      <c r="A13" s="286"/>
      <c r="B13" s="846"/>
      <c r="C13" s="847"/>
      <c r="D13" s="847"/>
      <c r="E13" s="848"/>
      <c r="F13" s="849"/>
      <c r="G13" s="850"/>
      <c r="H13" s="304">
        <v>75</v>
      </c>
      <c r="I13" s="317">
        <v>100</v>
      </c>
      <c r="J13" s="318">
        <v>125</v>
      </c>
      <c r="K13" s="285"/>
      <c r="M13" s="256"/>
    </row>
    <row r="14" spans="1:13" ht="14.1" customHeight="1" thickBot="1">
      <c r="A14" s="286"/>
      <c r="C14" s="285"/>
      <c r="D14" s="285"/>
      <c r="E14" s="285"/>
      <c r="F14" s="285"/>
      <c r="G14" s="302"/>
      <c r="H14" s="302"/>
      <c r="I14" s="302"/>
      <c r="J14" s="302"/>
      <c r="K14" s="285"/>
      <c r="M14" s="256"/>
    </row>
    <row r="15" spans="1:13" ht="14.1" customHeight="1">
      <c r="A15" s="286"/>
      <c r="B15" s="851" t="s">
        <v>56</v>
      </c>
      <c r="C15" s="852"/>
      <c r="D15" s="852"/>
      <c r="E15" s="852"/>
      <c r="F15" s="852"/>
      <c r="G15" s="852"/>
      <c r="H15" s="853"/>
      <c r="I15" s="861" t="s">
        <v>57</v>
      </c>
      <c r="J15" s="862"/>
      <c r="K15" s="285"/>
      <c r="M15" s="256"/>
    </row>
    <row r="16" spans="1:13" ht="14.1" customHeight="1" thickBot="1">
      <c r="A16" s="286"/>
      <c r="B16" s="854"/>
      <c r="C16" s="855"/>
      <c r="D16" s="855"/>
      <c r="E16" s="855"/>
      <c r="F16" s="855"/>
      <c r="G16" s="855"/>
      <c r="H16" s="856"/>
      <c r="I16" s="319" t="s">
        <v>13</v>
      </c>
      <c r="J16" s="320" t="s">
        <v>58</v>
      </c>
      <c r="K16" s="285"/>
      <c r="M16" s="256"/>
    </row>
    <row r="17" spans="1:13" ht="14.1" customHeight="1">
      <c r="A17" s="286"/>
      <c r="B17" s="287" t="s">
        <v>59</v>
      </c>
      <c r="C17" s="305"/>
      <c r="D17" s="305"/>
      <c r="E17" s="305"/>
      <c r="F17" s="305"/>
      <c r="G17" s="305"/>
      <c r="H17" s="306"/>
      <c r="I17" s="321">
        <f>Worksheet!F73</f>
        <v>0</v>
      </c>
      <c r="J17" s="322">
        <f>Worksheet!G73</f>
        <v>0</v>
      </c>
      <c r="K17" s="285"/>
      <c r="M17" s="256"/>
    </row>
    <row r="18" spans="1:13" ht="14.1" customHeight="1">
      <c r="A18" s="286"/>
      <c r="B18" s="288" t="s">
        <v>60</v>
      </c>
      <c r="C18" s="307"/>
      <c r="D18" s="307"/>
      <c r="E18" s="307"/>
      <c r="F18" s="307"/>
      <c r="G18" s="307"/>
      <c r="H18" s="308"/>
      <c r="I18" s="323">
        <f>Worksheet!F88</f>
        <v>0</v>
      </c>
      <c r="J18" s="324">
        <f>Worksheet!G88</f>
        <v>0</v>
      </c>
      <c r="K18" s="285"/>
      <c r="M18" s="256"/>
    </row>
    <row r="19" spans="1:13" ht="14.1" customHeight="1">
      <c r="A19" s="286"/>
      <c r="B19" s="288" t="s">
        <v>61</v>
      </c>
      <c r="C19" s="307"/>
      <c r="D19" s="307"/>
      <c r="E19" s="307"/>
      <c r="F19" s="307"/>
      <c r="G19" s="307"/>
      <c r="H19" s="308"/>
      <c r="I19" s="323">
        <f>Worksheet!F108</f>
        <v>0</v>
      </c>
      <c r="J19" s="324">
        <f>Worksheet!G108</f>
        <v>0</v>
      </c>
      <c r="K19" s="285"/>
      <c r="M19" s="256"/>
    </row>
    <row r="20" spans="1:13" ht="14.1" customHeight="1">
      <c r="A20" s="286"/>
      <c r="B20" s="288" t="s">
        <v>62</v>
      </c>
      <c r="C20" s="309"/>
      <c r="D20" s="309"/>
      <c r="E20" s="309"/>
      <c r="F20" s="309"/>
      <c r="G20" s="309"/>
      <c r="H20" s="308"/>
      <c r="I20" s="323">
        <f>Worksheet!F161</f>
        <v>0</v>
      </c>
      <c r="J20" s="324">
        <f>Worksheet!G161</f>
        <v>0</v>
      </c>
      <c r="K20" s="285"/>
      <c r="M20" s="256"/>
    </row>
    <row r="21" spans="1:13" ht="14.1" customHeight="1">
      <c r="A21" s="286"/>
      <c r="B21" s="288" t="s">
        <v>63</v>
      </c>
      <c r="C21" s="309"/>
      <c r="D21" s="309"/>
      <c r="E21" s="309"/>
      <c r="F21" s="309"/>
      <c r="G21" s="309"/>
      <c r="H21" s="308"/>
      <c r="I21" s="323">
        <f>Worksheet!F215</f>
        <v>0</v>
      </c>
      <c r="J21" s="324">
        <f>Worksheet!G215</f>
        <v>0</v>
      </c>
      <c r="K21" s="285"/>
      <c r="M21" s="256"/>
    </row>
    <row r="22" spans="1:13" ht="14.1" customHeight="1">
      <c r="A22" s="286"/>
      <c r="B22" s="288" t="s">
        <v>64</v>
      </c>
      <c r="C22" s="309"/>
      <c r="D22" s="309"/>
      <c r="E22" s="309"/>
      <c r="F22" s="309"/>
      <c r="G22" s="309"/>
      <c r="H22" s="308"/>
      <c r="I22" s="323">
        <f>Worksheet!F389</f>
        <v>0</v>
      </c>
      <c r="J22" s="324">
        <f>Worksheet!G389</f>
        <v>0</v>
      </c>
      <c r="K22" s="285"/>
      <c r="M22" s="256"/>
    </row>
    <row r="23" spans="1:13" ht="14.1" customHeight="1">
      <c r="A23" s="286"/>
      <c r="B23" s="288" t="s">
        <v>65</v>
      </c>
      <c r="C23" s="309"/>
      <c r="D23" s="309"/>
      <c r="E23" s="309"/>
      <c r="F23" s="309"/>
      <c r="G23" s="309"/>
      <c r="H23" s="308"/>
      <c r="I23" s="323">
        <f>Worksheet!F567</f>
        <v>0</v>
      </c>
      <c r="J23" s="324">
        <f>Worksheet!G567</f>
        <v>0</v>
      </c>
      <c r="K23" s="285"/>
      <c r="M23" s="256"/>
    </row>
    <row r="24" spans="1:13" ht="14.1" customHeight="1">
      <c r="A24" s="286"/>
      <c r="B24" s="288" t="s">
        <v>66</v>
      </c>
      <c r="C24" s="309"/>
      <c r="D24" s="309"/>
      <c r="E24" s="309"/>
      <c r="F24" s="309"/>
      <c r="G24" s="309"/>
      <c r="H24" s="308"/>
      <c r="I24" s="323">
        <f>Worksheet!F628</f>
        <v>0</v>
      </c>
      <c r="J24" s="324">
        <f>Worksheet!G628</f>
        <v>0</v>
      </c>
      <c r="K24" s="285"/>
      <c r="M24" s="256"/>
    </row>
    <row r="25" spans="1:13" ht="14.1" customHeight="1">
      <c r="A25" s="286"/>
      <c r="B25" s="288" t="s">
        <v>67</v>
      </c>
      <c r="C25" s="309"/>
      <c r="D25" s="309"/>
      <c r="E25" s="309"/>
      <c r="F25" s="309"/>
      <c r="G25" s="309"/>
      <c r="H25" s="308"/>
      <c r="I25" s="323">
        <f>Worksheet!F658</f>
        <v>0</v>
      </c>
      <c r="J25" s="324">
        <f>Worksheet!G658</f>
        <v>0</v>
      </c>
      <c r="K25" s="285"/>
      <c r="M25" s="256"/>
    </row>
    <row r="26" spans="1:13" ht="14.1" customHeight="1" thickBot="1">
      <c r="A26" s="286"/>
      <c r="B26" s="289" t="s">
        <v>68</v>
      </c>
      <c r="C26" s="310"/>
      <c r="D26" s="310"/>
      <c r="E26" s="310"/>
      <c r="F26" s="310"/>
      <c r="G26" s="310"/>
      <c r="H26" s="311"/>
      <c r="I26" s="325">
        <f>Worksheet!F670</f>
        <v>0</v>
      </c>
      <c r="J26" s="326">
        <f>Worksheet!G670</f>
        <v>0</v>
      </c>
      <c r="K26" s="285"/>
      <c r="M26" s="256"/>
    </row>
    <row r="27" spans="1:13" ht="14.1" customHeight="1">
      <c r="A27" s="286"/>
      <c r="B27" s="866" t="s">
        <v>69</v>
      </c>
      <c r="C27" s="867"/>
      <c r="D27" s="867"/>
      <c r="E27" s="867"/>
      <c r="F27" s="867"/>
      <c r="G27" s="867"/>
      <c r="H27" s="868"/>
      <c r="I27" s="327">
        <f>SUM(I17:I26)</f>
        <v>0</v>
      </c>
      <c r="J27" s="328">
        <f>SUM(J17:J26)</f>
        <v>0</v>
      </c>
      <c r="K27" s="285"/>
      <c r="M27" s="256"/>
    </row>
    <row r="28" spans="1:13" ht="14.1" customHeight="1">
      <c r="A28" s="286"/>
      <c r="B28" s="863" t="s">
        <v>70</v>
      </c>
      <c r="C28" s="864"/>
      <c r="D28" s="864"/>
      <c r="E28" s="864"/>
      <c r="F28" s="864"/>
      <c r="G28" s="864"/>
      <c r="H28" s="865"/>
      <c r="I28" s="329">
        <f>'Additions Checklist'!F77</f>
        <v>0</v>
      </c>
      <c r="J28" s="330">
        <f>'Additions Checklist'!G77</f>
        <v>0</v>
      </c>
      <c r="K28" s="285"/>
      <c r="M28" s="256"/>
    </row>
    <row r="29" spans="1:13" ht="14.1" customHeight="1" thickBot="1">
      <c r="A29" s="286"/>
      <c r="B29" s="869" t="s">
        <v>71</v>
      </c>
      <c r="C29" s="870"/>
      <c r="D29" s="870"/>
      <c r="E29" s="870"/>
      <c r="F29" s="870"/>
      <c r="G29" s="870"/>
      <c r="H29" s="871"/>
      <c r="I29" s="331">
        <f>SUM(I27:I28)</f>
        <v>0</v>
      </c>
      <c r="J29" s="331">
        <f>SUM(J27:J28)</f>
        <v>0</v>
      </c>
      <c r="K29" s="285"/>
      <c r="M29" s="256"/>
    </row>
    <row r="30" spans="1:13" ht="14.1" customHeight="1" thickBot="1">
      <c r="A30" s="286"/>
      <c r="C30" s="285"/>
      <c r="D30" s="285"/>
      <c r="E30" s="285"/>
      <c r="F30" s="285"/>
      <c r="G30" s="312"/>
      <c r="H30" s="312"/>
      <c r="I30" s="312"/>
      <c r="J30" s="302"/>
      <c r="K30" s="285"/>
      <c r="M30" s="256"/>
    </row>
    <row r="31" spans="1:13" ht="14.1" customHeight="1" thickBot="1">
      <c r="A31" s="286"/>
      <c r="C31" s="285"/>
      <c r="D31" s="285"/>
      <c r="E31" s="285"/>
      <c r="F31" s="285"/>
      <c r="G31" s="312"/>
      <c r="H31" s="313" t="s">
        <v>72</v>
      </c>
      <c r="I31" s="859" t="str">
        <f>IF(J29&gt;=125,"Platinum", IF(J29&gt;=100,"Gold", IF(J29&gt;=75,"Certified","")))</f>
        <v/>
      </c>
      <c r="J31" s="860"/>
      <c r="K31" s="285"/>
      <c r="M31" s="256"/>
    </row>
    <row r="32" spans="1:13" ht="14.1" customHeight="1">
      <c r="A32" s="290"/>
      <c r="B32" s="291"/>
      <c r="C32" s="291"/>
      <c r="D32" s="291"/>
      <c r="E32" s="291"/>
      <c r="F32" s="291"/>
      <c r="G32" s="314"/>
      <c r="H32" s="314"/>
      <c r="I32" s="314"/>
      <c r="J32" s="332"/>
      <c r="K32" s="291"/>
      <c r="M32" s="256"/>
    </row>
    <row r="33" spans="1:13" ht="357" customHeight="1">
      <c r="A33" s="857" t="s">
        <v>73</v>
      </c>
      <c r="B33" s="857"/>
      <c r="C33" s="857"/>
      <c r="D33" s="857"/>
      <c r="E33" s="857"/>
      <c r="F33" s="857"/>
      <c r="G33" s="857"/>
      <c r="H33" s="857"/>
      <c r="I33" s="857"/>
      <c r="J33" s="857"/>
      <c r="K33" s="857"/>
      <c r="M33" s="256"/>
    </row>
    <row r="34" spans="1:13" ht="63" customHeight="1">
      <c r="A34" s="858"/>
      <c r="B34" s="858"/>
      <c r="C34" s="858"/>
      <c r="D34" s="858"/>
      <c r="E34" s="858"/>
      <c r="F34" s="858"/>
      <c r="G34" s="858"/>
      <c r="H34" s="858"/>
      <c r="I34" s="858"/>
      <c r="J34" s="858"/>
      <c r="K34" s="858"/>
      <c r="L34" s="259"/>
      <c r="M34" s="260"/>
    </row>
    <row r="35" spans="1:13" ht="26.25" customHeight="1">
      <c r="A35" s="838" t="s">
        <v>74</v>
      </c>
      <c r="B35" s="839"/>
      <c r="C35" s="839"/>
      <c r="D35" s="839"/>
      <c r="E35" s="839"/>
      <c r="F35" s="839"/>
      <c r="G35" s="839"/>
      <c r="H35" s="839"/>
      <c r="I35" s="839"/>
      <c r="J35" s="839"/>
      <c r="K35" s="251"/>
      <c r="M35" s="256"/>
    </row>
    <row r="36" spans="1:13" ht="26.1" customHeight="1">
      <c r="A36" s="292"/>
      <c r="B36" s="293"/>
      <c r="C36" s="261"/>
      <c r="D36" s="261"/>
      <c r="E36" s="261"/>
      <c r="F36" s="816"/>
      <c r="G36" s="293"/>
      <c r="H36" s="293"/>
      <c r="I36" s="249"/>
      <c r="J36" s="817"/>
      <c r="K36" s="250"/>
      <c r="L36" s="250"/>
      <c r="M36" s="262"/>
    </row>
    <row r="37" spans="1:13">
      <c r="A37" s="294" t="s">
        <v>75</v>
      </c>
      <c r="B37" s="295"/>
      <c r="C37" s="254"/>
      <c r="D37" s="254"/>
      <c r="E37" s="254"/>
      <c r="F37" s="254"/>
      <c r="G37" s="282" t="s">
        <v>76</v>
      </c>
      <c r="H37" s="282"/>
      <c r="I37" s="254"/>
      <c r="K37" s="253" t="s">
        <v>77</v>
      </c>
      <c r="M37" s="256"/>
    </row>
    <row r="38" spans="1:13">
      <c r="A38" s="296"/>
      <c r="B38" s="297"/>
      <c r="C38" s="255"/>
      <c r="D38" s="255"/>
      <c r="E38" s="255"/>
      <c r="F38" s="255"/>
      <c r="G38" s="297"/>
      <c r="H38" s="297"/>
      <c r="I38" s="255"/>
      <c r="J38" s="817"/>
      <c r="K38" s="817"/>
      <c r="L38" s="817"/>
      <c r="M38" s="818"/>
    </row>
    <row r="39" spans="1:13" ht="18.600000000000001" customHeight="1">
      <c r="A39" s="296"/>
      <c r="B39" s="297"/>
      <c r="C39" s="255"/>
      <c r="D39" s="255"/>
      <c r="E39" s="255"/>
      <c r="F39" s="255"/>
      <c r="G39" s="300"/>
      <c r="H39" s="300"/>
      <c r="I39" s="249"/>
      <c r="J39" s="816"/>
      <c r="K39" s="250"/>
      <c r="L39" s="250"/>
      <c r="M39" s="262"/>
    </row>
    <row r="40" spans="1:13">
      <c r="A40" s="294" t="s">
        <v>78</v>
      </c>
      <c r="B40" s="295"/>
      <c r="C40" s="258"/>
      <c r="D40" s="258"/>
      <c r="E40" s="258"/>
      <c r="F40" s="254"/>
      <c r="G40" s="282" t="s">
        <v>76</v>
      </c>
      <c r="H40" s="282"/>
      <c r="I40" s="254"/>
      <c r="J40" s="254"/>
      <c r="K40" s="253" t="s">
        <v>77</v>
      </c>
      <c r="M40" s="256"/>
    </row>
    <row r="41" spans="1:13">
      <c r="A41" s="296"/>
      <c r="B41" s="297"/>
      <c r="C41" s="255"/>
      <c r="D41" s="255"/>
      <c r="E41" s="255"/>
      <c r="F41" s="255"/>
      <c r="G41" s="297"/>
      <c r="H41" s="297"/>
      <c r="I41" s="255"/>
      <c r="J41" s="255"/>
      <c r="K41" s="817"/>
      <c r="L41" s="817"/>
      <c r="M41" s="818"/>
    </row>
    <row r="42" spans="1:13" ht="20.45" customHeight="1">
      <c r="A42" s="298"/>
      <c r="B42" s="299"/>
      <c r="C42" s="250"/>
      <c r="D42" s="250"/>
      <c r="E42" s="250"/>
      <c r="F42" s="250"/>
      <c r="G42" s="299"/>
      <c r="H42" s="299"/>
      <c r="I42" s="250"/>
      <c r="J42" s="250"/>
      <c r="K42" s="250"/>
      <c r="L42" s="250"/>
      <c r="M42" s="262"/>
    </row>
    <row r="43" spans="1:13">
      <c r="A43" s="284" t="s">
        <v>79</v>
      </c>
      <c r="G43" s="285" t="s">
        <v>76</v>
      </c>
      <c r="K43" s="253" t="s">
        <v>77</v>
      </c>
      <c r="M43" s="256"/>
    </row>
    <row r="44" spans="1:13">
      <c r="A44" s="286"/>
      <c r="M44" s="256"/>
    </row>
    <row r="45" spans="1:13">
      <c r="A45" s="286"/>
      <c r="M45" s="256"/>
    </row>
    <row r="46" spans="1:13">
      <c r="A46" s="286"/>
      <c r="M46" s="256"/>
    </row>
    <row r="47" spans="1:13">
      <c r="A47" s="286"/>
      <c r="M47" s="256"/>
    </row>
    <row r="48" spans="1:13">
      <c r="A48" s="286"/>
      <c r="M48" s="256"/>
    </row>
    <row r="49" spans="1:13">
      <c r="A49" s="286"/>
      <c r="M49" s="256"/>
    </row>
    <row r="50" spans="1:13">
      <c r="A50" s="290"/>
      <c r="B50" s="291"/>
      <c r="C50" s="259"/>
      <c r="D50" s="259"/>
      <c r="E50" s="259"/>
      <c r="F50" s="259"/>
      <c r="G50" s="291"/>
      <c r="H50" s="291"/>
      <c r="I50" s="259"/>
      <c r="J50" s="259"/>
      <c r="K50" s="259"/>
      <c r="L50" s="259"/>
      <c r="M50" s="260"/>
    </row>
  </sheetData>
  <sheetProtection algorithmName="SHA-512" hashValue="VN/7dnvXgFXl8HFrCj3X8wpinyGt0NofEA0+2FkgVMr+6/QqoxSwXYvzbo/rBfBO4Z3yZ6iG0jNucEONJ8fBYg==" saltValue="Z/yf0pa23kq3VkBgcZpFAQ==" spinCount="100000" sheet="1" objects="1" scenarios="1" selectLockedCells="1"/>
  <customSheetViews>
    <customSheetView guid="{2FEF0157-1395-4AB0-A359-44D2120F1FD8}" showPageBreaks="1" showGridLines="0" printArea="1" hiddenColumns="1" topLeftCell="A2">
      <selection activeCell="C5" sqref="C5:E5"/>
      <pageMargins left="0" right="0" top="0" bottom="0" header="0" footer="0"/>
      <printOptions horizontalCentered="1"/>
      <headerFooter>
        <oddHeader xml:space="preserve">&amp;C&amp;G
Worksheet- All Climate Zones  </oddHeader>
        <oddFooter>&amp;Lv2012.03.14&amp;CEarthCraft Multifamily 2012&amp;R&amp;P of &amp;N</oddFooter>
      </headerFooter>
    </customSheetView>
    <customSheetView guid="{7E0C5C1F-A8E1-4256-8919-1760528F8325}" showPageBreaks="1" showGridLines="0" printArea="1" hiddenColumns="1">
      <selection activeCell="C5" sqref="C5:E5"/>
      <pageMargins left="0" right="0" top="0" bottom="0" header="0" footer="0"/>
      <printOptions horizontalCentered="1"/>
      <headerFooter>
        <oddHeader xml:space="preserve">&amp;C&amp;G
Worksheet- All Climate Zones  </oddHeader>
        <oddFooter>&amp;Lv2012.03.14&amp;CEarthCraft Multifamily 2012&amp;R&amp;P of &amp;N</oddFooter>
      </headerFooter>
    </customSheetView>
  </customSheetViews>
  <mergeCells count="26">
    <mergeCell ref="G6:H6"/>
    <mergeCell ref="C6:E6"/>
    <mergeCell ref="I6:K6"/>
    <mergeCell ref="J8:K8"/>
    <mergeCell ref="D8:E8"/>
    <mergeCell ref="A35:J35"/>
    <mergeCell ref="D9:E9"/>
    <mergeCell ref="J9:K9"/>
    <mergeCell ref="B12:G13"/>
    <mergeCell ref="B15:H16"/>
    <mergeCell ref="A33:K34"/>
    <mergeCell ref="I31:J31"/>
    <mergeCell ref="I15:J15"/>
    <mergeCell ref="D10:E10"/>
    <mergeCell ref="B28:H28"/>
    <mergeCell ref="B27:H27"/>
    <mergeCell ref="B29:H29"/>
    <mergeCell ref="C2:E2"/>
    <mergeCell ref="I2:K2"/>
    <mergeCell ref="I5:K5"/>
    <mergeCell ref="I1:K1"/>
    <mergeCell ref="C3:E3"/>
    <mergeCell ref="I3:K3"/>
    <mergeCell ref="C4:E4"/>
    <mergeCell ref="I4:K4"/>
    <mergeCell ref="C5:E5"/>
  </mergeCells>
  <phoneticPr fontId="14" type="noConversion"/>
  <conditionalFormatting sqref="H12:H13 J12:J13">
    <cfRule type="expression" dxfId="917" priority="2" stopIfTrue="1">
      <formula>$I$31=$L$32</formula>
    </cfRule>
  </conditionalFormatting>
  <conditionalFormatting sqref="H12:I13">
    <cfRule type="expression" dxfId="916" priority="2370" stopIfTrue="1">
      <formula>$I$31=$L$35</formula>
    </cfRule>
  </conditionalFormatting>
  <conditionalFormatting sqref="I12:J13">
    <cfRule type="expression" dxfId="915" priority="3" stopIfTrue="1">
      <formula>$I$31=$L$31</formula>
    </cfRule>
  </conditionalFormatting>
  <printOptions horizontalCentered="1"/>
  <pageMargins left="0.25" right="0.25" top="0.75" bottom="0.75" header="0.3" footer="0.3"/>
  <pageSetup orientation="portrait" verticalDpi="1200" r:id="rId1"/>
  <headerFooter>
    <oddHeader xml:space="preserve">&amp;C
</oddHeader>
    <oddFooter>&amp;LDecember 2024&amp;CEarthCraft Multifamily Renovation 2024&amp;R&amp;P of &amp;N</oddFooter>
  </headerFooter>
  <rowBreaks count="1" manualBreakCount="1">
    <brk id="32" max="12" man="1"/>
  </rowBreaks>
  <ignoredErrors>
    <ignoredError sqref="I31" unlockedFormula="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6CC04A"/>
    <pageSetUpPr autoPageBreaks="0"/>
  </sheetPr>
  <dimension ref="A1:J1461"/>
  <sheetViews>
    <sheetView showGridLines="0" tabSelected="1" zoomScale="85" zoomScaleNormal="85" zoomScaleSheetLayoutView="40" zoomScalePageLayoutView="40" workbookViewId="0">
      <selection activeCell="G541" sqref="G541"/>
    </sheetView>
  </sheetViews>
  <sheetFormatPr defaultColWidth="8.85546875" defaultRowHeight="14.45"/>
  <cols>
    <col min="1" max="1" width="12.42578125" style="22" customWidth="1"/>
    <col min="2" max="2" width="3.42578125" style="23" customWidth="1"/>
    <col min="3" max="3" width="3.28515625" style="23" customWidth="1"/>
    <col min="4" max="4" width="71.28515625" style="23" customWidth="1"/>
    <col min="5" max="5" width="8.85546875" style="26" customWidth="1"/>
    <col min="6" max="6" width="10.85546875" style="26" customWidth="1"/>
    <col min="7" max="7" width="13.140625" style="27" customWidth="1"/>
    <col min="8" max="8" width="41.42578125" style="28" customWidth="1"/>
    <col min="9" max="9" width="84.42578125" style="247" customWidth="1"/>
  </cols>
  <sheetData>
    <row r="1" spans="1:9" ht="21.95" customHeight="1" thickBot="1">
      <c r="C1" s="24" t="s">
        <v>38</v>
      </c>
      <c r="D1" s="25">
        <f>'Cover Sheet'!C1</f>
        <v>0</v>
      </c>
      <c r="I1"/>
    </row>
    <row r="2" spans="1:9" ht="21.95" customHeight="1" thickBot="1">
      <c r="A2" s="2" t="s">
        <v>80</v>
      </c>
      <c r="E2" s="717" t="s">
        <v>9</v>
      </c>
      <c r="F2" s="718" t="s">
        <v>13</v>
      </c>
      <c r="G2" s="718" t="s">
        <v>81</v>
      </c>
      <c r="H2" s="719" t="s">
        <v>82</v>
      </c>
      <c r="I2" s="720" t="s">
        <v>83</v>
      </c>
    </row>
    <row r="3" spans="1:9" s="32" customFormat="1" ht="24" customHeight="1">
      <c r="A3" s="29" t="s">
        <v>59</v>
      </c>
      <c r="B3" s="30"/>
      <c r="C3" s="30"/>
      <c r="D3" s="30"/>
      <c r="E3" s="31"/>
      <c r="F3" s="31"/>
      <c r="G3" s="31"/>
      <c r="H3" s="627"/>
      <c r="I3" s="640"/>
    </row>
    <row r="4" spans="1:9" s="32" customFormat="1" ht="18" customHeight="1">
      <c r="A4" s="33" t="s">
        <v>84</v>
      </c>
      <c r="B4" s="34"/>
      <c r="C4" s="34"/>
      <c r="D4" s="34"/>
      <c r="E4" s="34"/>
      <c r="F4" s="34"/>
      <c r="G4" s="34"/>
      <c r="H4" s="628"/>
      <c r="I4" s="641"/>
    </row>
    <row r="5" spans="1:9" s="32" customFormat="1" ht="18" customHeight="1">
      <c r="A5" s="36" t="s">
        <v>85</v>
      </c>
      <c r="B5" s="37"/>
      <c r="C5" s="37"/>
      <c r="D5" s="37"/>
      <c r="E5" s="37"/>
      <c r="F5" s="37"/>
      <c r="G5" s="37"/>
      <c r="H5" s="629"/>
      <c r="I5" s="642"/>
    </row>
    <row r="6" spans="1:9" s="42" customFormat="1" ht="15.95" customHeight="1">
      <c r="A6" s="38">
        <v>1</v>
      </c>
      <c r="B6" s="643" t="s">
        <v>86</v>
      </c>
      <c r="C6" s="39"/>
      <c r="D6" s="643"/>
      <c r="E6" s="977" t="s">
        <v>87</v>
      </c>
      <c r="F6" s="978"/>
      <c r="G6" s="979"/>
      <c r="H6" s="1005"/>
      <c r="I6" s="644"/>
    </row>
    <row r="7" spans="1:9" ht="15.95" customHeight="1">
      <c r="A7" s="43"/>
      <c r="B7" s="645">
        <v>1</v>
      </c>
      <c r="C7" s="646" t="s">
        <v>88</v>
      </c>
      <c r="D7" s="646"/>
      <c r="E7" s="995"/>
      <c r="F7" s="996"/>
      <c r="G7" s="997"/>
      <c r="H7" s="1005"/>
      <c r="I7" s="647"/>
    </row>
    <row r="8" spans="1:9" ht="15.95" customHeight="1">
      <c r="A8" s="43"/>
      <c r="B8" s="645"/>
      <c r="C8" s="648" t="s">
        <v>89</v>
      </c>
      <c r="D8" s="646" t="s">
        <v>90</v>
      </c>
      <c r="E8" s="44">
        <v>2</v>
      </c>
      <c r="F8" s="937"/>
      <c r="G8" s="939"/>
      <c r="H8" s="174"/>
      <c r="I8" s="647"/>
    </row>
    <row r="9" spans="1:9" ht="15.95" customHeight="1">
      <c r="A9" s="43"/>
      <c r="B9" s="645"/>
      <c r="C9" s="648" t="s">
        <v>91</v>
      </c>
      <c r="D9" s="57" t="s">
        <v>13</v>
      </c>
      <c r="E9" s="122">
        <v>1</v>
      </c>
      <c r="F9" s="945"/>
      <c r="G9" s="950"/>
      <c r="H9" s="174"/>
      <c r="I9" s="647"/>
    </row>
    <row r="10" spans="1:9" ht="15.95" customHeight="1">
      <c r="A10" s="43"/>
      <c r="B10" s="645">
        <v>2</v>
      </c>
      <c r="C10" s="646" t="s">
        <v>92</v>
      </c>
      <c r="D10" s="646"/>
      <c r="E10" s="998" t="s">
        <v>87</v>
      </c>
      <c r="F10" s="998"/>
      <c r="G10" s="897"/>
      <c r="H10" s="174"/>
      <c r="I10" s="647"/>
    </row>
    <row r="11" spans="1:9" ht="15.95" customHeight="1">
      <c r="A11" s="43"/>
      <c r="B11" s="645"/>
      <c r="C11" s="648" t="s">
        <v>89</v>
      </c>
      <c r="D11" s="646" t="s">
        <v>90</v>
      </c>
      <c r="E11" s="44">
        <v>3</v>
      </c>
      <c r="F11" s="937"/>
      <c r="G11" s="939"/>
      <c r="H11" s="174"/>
      <c r="I11" s="647"/>
    </row>
    <row r="12" spans="1:9" ht="15.95" customHeight="1">
      <c r="A12" s="43"/>
      <c r="B12" s="645"/>
      <c r="C12" s="648" t="s">
        <v>91</v>
      </c>
      <c r="D12" s="57" t="s">
        <v>13</v>
      </c>
      <c r="E12" s="122">
        <v>1</v>
      </c>
      <c r="F12" s="945"/>
      <c r="G12" s="950"/>
      <c r="H12" s="174"/>
      <c r="I12" s="647"/>
    </row>
    <row r="13" spans="1:9" ht="15.95" customHeight="1">
      <c r="A13" s="43"/>
      <c r="B13" s="645">
        <v>3</v>
      </c>
      <c r="C13" s="646" t="s">
        <v>93</v>
      </c>
      <c r="D13" s="646"/>
      <c r="E13" s="897" t="s">
        <v>87</v>
      </c>
      <c r="F13" s="898"/>
      <c r="G13" s="899"/>
      <c r="H13" s="174"/>
      <c r="I13" s="647"/>
    </row>
    <row r="14" spans="1:9" ht="15.95" customHeight="1">
      <c r="A14" s="43"/>
      <c r="B14" s="645"/>
      <c r="C14" s="648" t="s">
        <v>89</v>
      </c>
      <c r="D14" s="646" t="s">
        <v>90</v>
      </c>
      <c r="E14" s="44">
        <v>2</v>
      </c>
      <c r="F14" s="937"/>
      <c r="G14" s="946"/>
      <c r="H14" s="174"/>
      <c r="I14" s="647"/>
    </row>
    <row r="15" spans="1:9" ht="15.95" customHeight="1">
      <c r="A15" s="43"/>
      <c r="B15" s="645"/>
      <c r="C15" s="648" t="s">
        <v>91</v>
      </c>
      <c r="D15" s="57" t="s">
        <v>13</v>
      </c>
      <c r="E15" s="122">
        <v>1</v>
      </c>
      <c r="F15" s="945"/>
      <c r="G15" s="947"/>
      <c r="H15" s="174"/>
      <c r="I15" s="647"/>
    </row>
    <row r="16" spans="1:9" ht="15.95" customHeight="1">
      <c r="A16" s="43"/>
      <c r="B16" s="645">
        <v>4</v>
      </c>
      <c r="C16" s="965" t="s">
        <v>94</v>
      </c>
      <c r="D16" s="966"/>
      <c r="E16" s="897" t="s">
        <v>87</v>
      </c>
      <c r="F16" s="898"/>
      <c r="G16" s="899"/>
      <c r="H16" s="174"/>
      <c r="I16" s="647"/>
    </row>
    <row r="17" spans="1:9" ht="15.95" customHeight="1">
      <c r="A17" s="43"/>
      <c r="B17" s="645"/>
      <c r="C17" s="1014" t="s">
        <v>95</v>
      </c>
      <c r="D17" s="1015"/>
      <c r="E17" s="44">
        <v>2</v>
      </c>
      <c r="F17" s="937"/>
      <c r="G17" s="946"/>
      <c r="H17" s="174"/>
      <c r="I17" s="647"/>
    </row>
    <row r="18" spans="1:9" ht="15.95" customHeight="1">
      <c r="A18" s="43"/>
      <c r="B18" s="645"/>
      <c r="C18" s="1006" t="s">
        <v>96</v>
      </c>
      <c r="D18" s="1007"/>
      <c r="E18" s="122">
        <v>1</v>
      </c>
      <c r="F18" s="945"/>
      <c r="G18" s="947"/>
      <c r="H18" s="174"/>
      <c r="I18" s="647"/>
    </row>
    <row r="19" spans="1:9" ht="15.95" customHeight="1">
      <c r="A19" s="43"/>
      <c r="B19" s="645">
        <v>5</v>
      </c>
      <c r="C19" s="1013" t="s">
        <v>97</v>
      </c>
      <c r="D19" s="1013"/>
      <c r="E19" s="897" t="s">
        <v>87</v>
      </c>
      <c r="F19" s="898"/>
      <c r="G19" s="899"/>
      <c r="H19" s="174"/>
      <c r="I19" s="647"/>
    </row>
    <row r="20" spans="1:9" ht="15.95" customHeight="1">
      <c r="A20" s="43"/>
      <c r="B20" s="645"/>
      <c r="C20" s="648" t="s">
        <v>89</v>
      </c>
      <c r="D20" s="646" t="s">
        <v>98</v>
      </c>
      <c r="E20" s="44">
        <v>2</v>
      </c>
      <c r="F20" s="937"/>
      <c r="G20" s="946"/>
      <c r="H20" s="174"/>
      <c r="I20" s="647"/>
    </row>
    <row r="21" spans="1:9" ht="15.95" customHeight="1">
      <c r="A21" s="45"/>
      <c r="B21" s="46"/>
      <c r="C21" s="47" t="s">
        <v>91</v>
      </c>
      <c r="D21" s="48" t="s">
        <v>99</v>
      </c>
      <c r="E21" s="44">
        <v>1</v>
      </c>
      <c r="F21" s="945"/>
      <c r="G21" s="947"/>
      <c r="H21" s="174"/>
      <c r="I21" s="647"/>
    </row>
    <row r="22" spans="1:9" ht="15.95" customHeight="1">
      <c r="A22" s="43" t="s">
        <v>100</v>
      </c>
      <c r="B22" s="649" t="s">
        <v>101</v>
      </c>
      <c r="C22" s="648"/>
      <c r="D22" s="646"/>
      <c r="E22" s="897" t="s">
        <v>87</v>
      </c>
      <c r="F22" s="898"/>
      <c r="G22" s="899"/>
      <c r="H22" s="174"/>
      <c r="I22" s="647"/>
    </row>
    <row r="23" spans="1:9" ht="15.95" customHeight="1">
      <c r="A23" s="43"/>
      <c r="B23" s="645" t="s">
        <v>89</v>
      </c>
      <c r="C23" s="646" t="s">
        <v>102</v>
      </c>
      <c r="D23" s="646"/>
      <c r="E23" s="44">
        <v>2</v>
      </c>
      <c r="F23" s="937"/>
      <c r="G23" s="946"/>
      <c r="H23" s="174"/>
      <c r="I23" s="647"/>
    </row>
    <row r="24" spans="1:9" ht="15.95" customHeight="1">
      <c r="A24" s="43"/>
      <c r="B24" s="645" t="s">
        <v>91</v>
      </c>
      <c r="C24" s="646" t="s">
        <v>103</v>
      </c>
      <c r="D24" s="646"/>
      <c r="E24" s="44">
        <v>3</v>
      </c>
      <c r="F24" s="945"/>
      <c r="G24" s="947"/>
      <c r="H24" s="174"/>
      <c r="I24" s="647"/>
    </row>
    <row r="25" spans="1:9" ht="15.95" customHeight="1">
      <c r="A25" s="80" t="s">
        <v>104</v>
      </c>
      <c r="B25" s="338" t="s">
        <v>105</v>
      </c>
      <c r="C25" s="96"/>
      <c r="D25" s="339"/>
      <c r="E25" s="897" t="s">
        <v>87</v>
      </c>
      <c r="F25" s="898"/>
      <c r="G25" s="899"/>
      <c r="H25" s="174"/>
      <c r="I25" s="647"/>
    </row>
    <row r="26" spans="1:9" ht="15.95" customHeight="1">
      <c r="A26" s="43"/>
      <c r="B26" s="650" t="s">
        <v>89</v>
      </c>
      <c r="C26" s="333" t="s">
        <v>106</v>
      </c>
      <c r="D26" s="651"/>
      <c r="E26" s="334">
        <v>3</v>
      </c>
      <c r="F26" s="937"/>
      <c r="G26" s="985"/>
      <c r="H26" s="174"/>
      <c r="I26" s="647"/>
    </row>
    <row r="27" spans="1:9" ht="15.95" customHeight="1">
      <c r="A27" s="43"/>
      <c r="B27" s="650" t="s">
        <v>91</v>
      </c>
      <c r="C27" s="651" t="s">
        <v>107</v>
      </c>
      <c r="D27" s="651"/>
      <c r="E27" s="334">
        <v>4</v>
      </c>
      <c r="F27" s="938"/>
      <c r="G27" s="986"/>
      <c r="H27" s="174"/>
      <c r="I27" s="647"/>
    </row>
    <row r="28" spans="1:9" ht="15.95" customHeight="1">
      <c r="A28" s="43"/>
      <c r="B28" s="335" t="s">
        <v>108</v>
      </c>
      <c r="C28" s="336" t="s">
        <v>109</v>
      </c>
      <c r="D28" s="337"/>
      <c r="E28" s="334">
        <v>5</v>
      </c>
      <c r="F28" s="945"/>
      <c r="G28" s="987"/>
      <c r="H28" s="174"/>
      <c r="I28" s="647"/>
    </row>
    <row r="29" spans="1:9" ht="15.95" customHeight="1">
      <c r="A29" s="59" t="s">
        <v>110</v>
      </c>
      <c r="B29" s="60" t="s">
        <v>111</v>
      </c>
      <c r="C29" s="61"/>
      <c r="D29" s="61"/>
      <c r="E29" s="62">
        <v>2</v>
      </c>
      <c r="F29" s="63"/>
      <c r="G29" s="64"/>
      <c r="H29" s="174"/>
      <c r="I29" s="647"/>
    </row>
    <row r="30" spans="1:9" ht="15.95" customHeight="1">
      <c r="A30" s="80" t="s">
        <v>112</v>
      </c>
      <c r="B30" s="652" t="s">
        <v>113</v>
      </c>
      <c r="C30" s="81"/>
      <c r="D30" s="81"/>
      <c r="E30" s="897" t="s">
        <v>114</v>
      </c>
      <c r="F30" s="898"/>
      <c r="G30" s="899"/>
      <c r="H30" s="174"/>
      <c r="I30" s="647"/>
    </row>
    <row r="31" spans="1:9" ht="15.95" customHeight="1">
      <c r="A31" s="43"/>
      <c r="B31" s="653">
        <v>1</v>
      </c>
      <c r="C31" s="651" t="s">
        <v>115</v>
      </c>
      <c r="D31" s="651"/>
      <c r="E31" s="62">
        <v>2</v>
      </c>
      <c r="F31" s="63"/>
      <c r="G31" s="194"/>
      <c r="H31" s="174"/>
      <c r="I31" s="647"/>
    </row>
    <row r="32" spans="1:9" ht="15.95" customHeight="1">
      <c r="A32" s="45"/>
      <c r="B32" s="653">
        <v>2</v>
      </c>
      <c r="C32" s="336" t="s">
        <v>116</v>
      </c>
      <c r="D32" s="337"/>
      <c r="E32" s="62">
        <v>2</v>
      </c>
      <c r="F32" s="63"/>
      <c r="G32" s="194"/>
      <c r="H32" s="174"/>
      <c r="I32" s="647"/>
    </row>
    <row r="33" spans="1:9" ht="15.95" customHeight="1">
      <c r="A33" s="43" t="s">
        <v>117</v>
      </c>
      <c r="B33" s="982" t="s">
        <v>118</v>
      </c>
      <c r="C33" s="982"/>
      <c r="D33" s="983"/>
      <c r="E33" s="1016" t="s">
        <v>119</v>
      </c>
      <c r="F33" s="1017"/>
      <c r="G33" s="1018"/>
      <c r="H33" s="174"/>
      <c r="I33" s="647"/>
    </row>
    <row r="34" spans="1:9" ht="15.95" customHeight="1">
      <c r="A34" s="43"/>
      <c r="B34" s="654" t="s">
        <v>89</v>
      </c>
      <c r="C34" s="652" t="s">
        <v>120</v>
      </c>
      <c r="D34" s="655"/>
      <c r="E34" s="172">
        <v>1</v>
      </c>
      <c r="F34" s="937"/>
      <c r="G34" s="939"/>
      <c r="H34" s="174"/>
      <c r="I34" s="647"/>
    </row>
    <row r="35" spans="1:9" ht="32.1" customHeight="1">
      <c r="A35" s="45"/>
      <c r="B35" s="654" t="s">
        <v>91</v>
      </c>
      <c r="C35" s="976" t="s">
        <v>121</v>
      </c>
      <c r="D35" s="984"/>
      <c r="E35" s="172">
        <v>2</v>
      </c>
      <c r="F35" s="945"/>
      <c r="G35" s="950"/>
      <c r="H35" s="174"/>
      <c r="I35" s="647"/>
    </row>
    <row r="36" spans="1:9" s="42" customFormat="1" ht="15.95" customHeight="1">
      <c r="A36" s="76" t="s">
        <v>122</v>
      </c>
      <c r="B36" s="66" t="s">
        <v>123</v>
      </c>
      <c r="C36" s="67"/>
      <c r="D36" s="66"/>
      <c r="E36" s="68">
        <v>2</v>
      </c>
      <c r="F36" s="69"/>
      <c r="G36" s="70"/>
      <c r="H36" s="379"/>
      <c r="I36" s="644"/>
    </row>
    <row r="37" spans="1:9" s="42" customFormat="1" ht="15.95" customHeight="1">
      <c r="A37" s="53" t="s">
        <v>124</v>
      </c>
      <c r="B37" s="54" t="s">
        <v>125</v>
      </c>
      <c r="C37" s="55"/>
      <c r="D37" s="56"/>
      <c r="E37" s="1016" t="s">
        <v>119</v>
      </c>
      <c r="F37" s="1017"/>
      <c r="G37" s="1018"/>
      <c r="H37" s="379"/>
      <c r="I37" s="644"/>
    </row>
    <row r="38" spans="1:9" ht="15.95" customHeight="1">
      <c r="A38" s="43"/>
      <c r="B38" s="648" t="s">
        <v>89</v>
      </c>
      <c r="C38" s="57" t="s">
        <v>106</v>
      </c>
      <c r="D38" s="646"/>
      <c r="E38" s="44">
        <v>3</v>
      </c>
      <c r="F38" s="937"/>
      <c r="G38" s="946"/>
      <c r="H38" s="174"/>
      <c r="I38" s="647"/>
    </row>
    <row r="39" spans="1:9" ht="15.95" customHeight="1">
      <c r="A39" s="43"/>
      <c r="B39" s="648" t="s">
        <v>91</v>
      </c>
      <c r="C39" s="646" t="s">
        <v>107</v>
      </c>
      <c r="D39" s="646"/>
      <c r="E39" s="44">
        <v>4</v>
      </c>
      <c r="F39" s="938"/>
      <c r="G39" s="992"/>
      <c r="H39" s="174"/>
      <c r="I39" s="647"/>
    </row>
    <row r="40" spans="1:9" ht="15.95" customHeight="1">
      <c r="A40" s="45"/>
      <c r="B40" s="46" t="s">
        <v>108</v>
      </c>
      <c r="C40" s="48" t="s">
        <v>109</v>
      </c>
      <c r="D40" s="58"/>
      <c r="E40" s="44">
        <v>5</v>
      </c>
      <c r="F40" s="945"/>
      <c r="G40" s="947"/>
      <c r="H40" s="174"/>
      <c r="I40" s="647"/>
    </row>
    <row r="41" spans="1:9">
      <c r="A41" s="137" t="s">
        <v>126</v>
      </c>
      <c r="B41" s="125" t="s">
        <v>127</v>
      </c>
      <c r="C41" s="125"/>
      <c r="D41" s="201"/>
      <c r="E41" s="207">
        <v>3</v>
      </c>
      <c r="F41" s="819"/>
      <c r="G41" s="70"/>
      <c r="H41" s="174"/>
      <c r="I41" s="647"/>
    </row>
    <row r="42" spans="1:9">
      <c r="A42" s="1" t="s">
        <v>128</v>
      </c>
      <c r="B42" s="23" t="s">
        <v>129</v>
      </c>
      <c r="E42" s="1016" t="s">
        <v>119</v>
      </c>
      <c r="F42" s="1017"/>
      <c r="G42" s="1018"/>
      <c r="H42" s="341"/>
      <c r="I42" s="647"/>
    </row>
    <row r="43" spans="1:9">
      <c r="A43" s="656"/>
      <c r="B43" s="654" t="s">
        <v>89</v>
      </c>
      <c r="C43" s="23" t="s">
        <v>130</v>
      </c>
      <c r="E43" s="207">
        <v>1</v>
      </c>
      <c r="F43" s="1019"/>
      <c r="G43" s="1021"/>
      <c r="H43" s="174"/>
      <c r="I43" s="647"/>
    </row>
    <row r="44" spans="1:9">
      <c r="A44" s="656"/>
      <c r="B44" s="654" t="s">
        <v>91</v>
      </c>
      <c r="C44" s="23" t="s">
        <v>131</v>
      </c>
      <c r="E44" s="207">
        <v>2</v>
      </c>
      <c r="F44" s="1020"/>
      <c r="G44" s="1022"/>
      <c r="H44" s="174"/>
      <c r="I44" s="647"/>
    </row>
    <row r="45" spans="1:9" s="32" customFormat="1" ht="18" customHeight="1">
      <c r="A45" s="33" t="s">
        <v>132</v>
      </c>
      <c r="B45" s="34"/>
      <c r="C45" s="34"/>
      <c r="D45" s="34"/>
      <c r="E45" s="34"/>
      <c r="F45" s="34"/>
      <c r="G45" s="34"/>
      <c r="H45" s="628"/>
      <c r="I45" s="641"/>
    </row>
    <row r="46" spans="1:9" s="32" customFormat="1" ht="18" customHeight="1">
      <c r="A46" s="71" t="s">
        <v>133</v>
      </c>
      <c r="B46" s="72"/>
      <c r="C46" s="72"/>
      <c r="D46" s="72"/>
      <c r="E46" s="73"/>
      <c r="F46" s="73"/>
      <c r="G46" s="73"/>
      <c r="H46" s="630"/>
      <c r="I46" s="657"/>
    </row>
    <row r="47" spans="1:9" ht="15.95" customHeight="1">
      <c r="A47" s="45">
        <v>2</v>
      </c>
      <c r="B47" s="60" t="s">
        <v>134</v>
      </c>
      <c r="C47" s="60"/>
      <c r="D47" s="74"/>
      <c r="E47" s="343" t="s">
        <v>135</v>
      </c>
      <c r="F47" s="343" t="s">
        <v>135</v>
      </c>
      <c r="G47" s="64"/>
      <c r="H47" s="174"/>
      <c r="I47" s="647"/>
    </row>
    <row r="48" spans="1:9" ht="15.95" customHeight="1">
      <c r="A48" s="59">
        <f t="shared" ref="A48:A55" si="0">A47+0.1</f>
        <v>2.1</v>
      </c>
      <c r="B48" s="61" t="s">
        <v>136</v>
      </c>
      <c r="C48" s="61"/>
      <c r="D48" s="75"/>
      <c r="E48" s="343" t="s">
        <v>135</v>
      </c>
      <c r="F48" s="343" t="s">
        <v>135</v>
      </c>
      <c r="G48" s="64"/>
      <c r="H48" s="174"/>
      <c r="I48" s="647"/>
    </row>
    <row r="49" spans="1:9" s="42" customFormat="1" ht="32.1" customHeight="1">
      <c r="A49" s="76">
        <f t="shared" si="0"/>
        <v>2.2000000000000002</v>
      </c>
      <c r="B49" s="990" t="s">
        <v>137</v>
      </c>
      <c r="C49" s="990"/>
      <c r="D49" s="991"/>
      <c r="E49" s="343" t="s">
        <v>135</v>
      </c>
      <c r="F49" s="343" t="s">
        <v>135</v>
      </c>
      <c r="G49" s="342"/>
      <c r="H49" s="379"/>
      <c r="I49" s="644"/>
    </row>
    <row r="50" spans="1:9" ht="15.95" customHeight="1">
      <c r="A50" s="59">
        <f t="shared" si="0"/>
        <v>2.3000000000000003</v>
      </c>
      <c r="B50" s="61" t="s">
        <v>138</v>
      </c>
      <c r="C50" s="61"/>
      <c r="D50" s="61"/>
      <c r="E50" s="343" t="s">
        <v>135</v>
      </c>
      <c r="F50" s="343" t="s">
        <v>135</v>
      </c>
      <c r="G50" s="199"/>
      <c r="H50" s="341"/>
      <c r="I50" s="647"/>
    </row>
    <row r="51" spans="1:9" ht="32.1" customHeight="1">
      <c r="A51" s="59">
        <f t="shared" si="0"/>
        <v>2.4000000000000004</v>
      </c>
      <c r="B51" s="913" t="s">
        <v>139</v>
      </c>
      <c r="C51" s="913"/>
      <c r="D51" s="914"/>
      <c r="E51" s="343" t="s">
        <v>135</v>
      </c>
      <c r="F51" s="343" t="s">
        <v>135</v>
      </c>
      <c r="G51" s="199"/>
      <c r="H51" s="341"/>
      <c r="I51" s="647"/>
    </row>
    <row r="52" spans="1:9" ht="15.95" customHeight="1">
      <c r="A52" s="59">
        <f t="shared" si="0"/>
        <v>2.5000000000000004</v>
      </c>
      <c r="B52" s="61" t="s">
        <v>140</v>
      </c>
      <c r="C52" s="61"/>
      <c r="D52" s="75"/>
      <c r="E52" s="343" t="s">
        <v>135</v>
      </c>
      <c r="F52" s="343" t="s">
        <v>135</v>
      </c>
      <c r="G52" s="199"/>
      <c r="H52" s="341"/>
      <c r="I52" s="647"/>
    </row>
    <row r="53" spans="1:9" ht="15.95" customHeight="1">
      <c r="A53" s="59">
        <f t="shared" si="0"/>
        <v>2.6000000000000005</v>
      </c>
      <c r="B53" s="61" t="s">
        <v>141</v>
      </c>
      <c r="C53" s="61"/>
      <c r="D53" s="75"/>
      <c r="E53" s="343" t="s">
        <v>135</v>
      </c>
      <c r="F53" s="343" t="s">
        <v>135</v>
      </c>
      <c r="G53" s="199"/>
      <c r="H53" s="174"/>
      <c r="I53" s="647"/>
    </row>
    <row r="54" spans="1:9" ht="15.95" customHeight="1">
      <c r="A54" s="59">
        <f t="shared" si="0"/>
        <v>2.7000000000000006</v>
      </c>
      <c r="B54" s="61" t="s">
        <v>142</v>
      </c>
      <c r="C54" s="61"/>
      <c r="D54" s="75"/>
      <c r="E54" s="343" t="s">
        <v>135</v>
      </c>
      <c r="F54" s="343" t="s">
        <v>135</v>
      </c>
      <c r="G54" s="64"/>
      <c r="H54" s="174"/>
      <c r="I54" s="647"/>
    </row>
    <row r="55" spans="1:9" ht="15.95" customHeight="1">
      <c r="A55" s="80">
        <f t="shared" si="0"/>
        <v>2.8000000000000007</v>
      </c>
      <c r="B55" s="81" t="s">
        <v>143</v>
      </c>
      <c r="C55" s="81"/>
      <c r="D55" s="82"/>
      <c r="E55" s="343" t="s">
        <v>135</v>
      </c>
      <c r="F55" s="343" t="s">
        <v>135</v>
      </c>
      <c r="G55" s="199"/>
      <c r="H55" s="174"/>
      <c r="I55" s="647"/>
    </row>
    <row r="56" spans="1:9" s="32" customFormat="1" ht="18" customHeight="1">
      <c r="A56" s="36" t="s">
        <v>85</v>
      </c>
      <c r="B56" s="37"/>
      <c r="C56" s="37"/>
      <c r="D56" s="37"/>
      <c r="E56" s="37"/>
      <c r="F56" s="37"/>
      <c r="G56" s="37"/>
      <c r="H56" s="629"/>
      <c r="I56" s="642"/>
    </row>
    <row r="57" spans="1:9" ht="15.95" customHeight="1">
      <c r="A57" s="80">
        <f>A55+0.1</f>
        <v>2.9000000000000008</v>
      </c>
      <c r="B57" s="61" t="s">
        <v>144</v>
      </c>
      <c r="C57" s="61"/>
      <c r="D57" s="83"/>
      <c r="E57" s="44">
        <v>2</v>
      </c>
      <c r="F57" s="63"/>
      <c r="G57" s="64"/>
      <c r="H57" s="174"/>
      <c r="I57" s="647"/>
    </row>
    <row r="58" spans="1:9" s="42" customFormat="1" ht="15.95" customHeight="1">
      <c r="A58" s="344" t="s">
        <v>145</v>
      </c>
      <c r="B58" s="66" t="s">
        <v>146</v>
      </c>
      <c r="C58" s="66"/>
      <c r="D58" s="345"/>
      <c r="E58" s="346">
        <v>2</v>
      </c>
      <c r="F58" s="347"/>
      <c r="G58" s="348"/>
      <c r="H58" s="379"/>
      <c r="I58" s="644"/>
    </row>
    <row r="59" spans="1:9" ht="32.1" customHeight="1">
      <c r="A59" s="349" t="s">
        <v>147</v>
      </c>
      <c r="B59" s="988" t="s">
        <v>148</v>
      </c>
      <c r="C59" s="988"/>
      <c r="D59" s="989"/>
      <c r="E59" s="44">
        <v>1</v>
      </c>
      <c r="F59" s="63"/>
      <c r="G59" s="199"/>
      <c r="H59" s="571"/>
      <c r="I59" s="647"/>
    </row>
    <row r="60" spans="1:9" ht="32.1" customHeight="1" thickBot="1">
      <c r="A60" s="1" t="s">
        <v>149</v>
      </c>
      <c r="B60" s="981" t="s">
        <v>150</v>
      </c>
      <c r="C60" s="981"/>
      <c r="D60" s="981"/>
      <c r="E60" s="350">
        <v>1</v>
      </c>
      <c r="F60" s="820"/>
      <c r="G60" s="199"/>
      <c r="H60" s="174"/>
      <c r="I60" s="647"/>
    </row>
    <row r="61" spans="1:9" s="32" customFormat="1" ht="18" customHeight="1">
      <c r="A61" s="84" t="s">
        <v>151</v>
      </c>
      <c r="B61" s="85"/>
      <c r="C61" s="85"/>
      <c r="D61" s="85"/>
      <c r="E61" s="85"/>
      <c r="F61" s="85"/>
      <c r="G61" s="85"/>
      <c r="H61" s="628"/>
      <c r="I61" s="641"/>
    </row>
    <row r="62" spans="1:9" s="32" customFormat="1" ht="18" customHeight="1">
      <c r="A62" s="36" t="s">
        <v>85</v>
      </c>
      <c r="B62" s="37"/>
      <c r="C62" s="37"/>
      <c r="D62" s="37"/>
      <c r="E62" s="37"/>
      <c r="F62" s="37"/>
      <c r="G62" s="37"/>
      <c r="H62" s="629"/>
      <c r="I62" s="642"/>
    </row>
    <row r="63" spans="1:9" s="32" customFormat="1" ht="15.95" customHeight="1">
      <c r="A63" s="80">
        <v>3</v>
      </c>
      <c r="B63" s="351" t="s">
        <v>152</v>
      </c>
      <c r="C63" s="651"/>
      <c r="D63" s="352"/>
      <c r="E63" s="884" t="s">
        <v>114</v>
      </c>
      <c r="F63" s="885"/>
      <c r="G63" s="886"/>
      <c r="H63" s="174"/>
      <c r="I63" s="658"/>
    </row>
    <row r="64" spans="1:9" ht="15.95" customHeight="1">
      <c r="A64" s="121"/>
      <c r="B64" s="645">
        <v>1</v>
      </c>
      <c r="C64" s="651" t="s">
        <v>153</v>
      </c>
      <c r="D64" s="651"/>
      <c r="E64" s="86">
        <v>1</v>
      </c>
      <c r="F64" s="937"/>
      <c r="G64" s="939"/>
      <c r="H64" s="174"/>
      <c r="I64" s="647"/>
    </row>
    <row r="65" spans="1:9" ht="32.1" customHeight="1">
      <c r="A65" s="45"/>
      <c r="B65" s="645">
        <f>B64+1</f>
        <v>2</v>
      </c>
      <c r="C65" s="891" t="s">
        <v>154</v>
      </c>
      <c r="D65" s="892"/>
      <c r="E65" s="62">
        <v>2</v>
      </c>
      <c r="F65" s="945"/>
      <c r="G65" s="950"/>
      <c r="H65" s="174"/>
      <c r="I65" s="647"/>
    </row>
    <row r="66" spans="1:9" ht="15.95" customHeight="1">
      <c r="A66" s="356">
        <f>A63+0.1</f>
        <v>3.1</v>
      </c>
      <c r="B66" s="351" t="s">
        <v>155</v>
      </c>
      <c r="C66" s="352"/>
      <c r="D66" s="352"/>
      <c r="E66" s="884" t="s">
        <v>119</v>
      </c>
      <c r="F66" s="885"/>
      <c r="G66" s="886"/>
      <c r="H66" s="174"/>
      <c r="I66" s="647"/>
    </row>
    <row r="67" spans="1:9" ht="32.1" customHeight="1">
      <c r="A67" s="356"/>
      <c r="B67" s="659" t="s">
        <v>89</v>
      </c>
      <c r="C67" s="889" t="s">
        <v>156</v>
      </c>
      <c r="D67" s="890"/>
      <c r="E67" s="334">
        <v>2</v>
      </c>
      <c r="F67" s="876"/>
      <c r="G67" s="878"/>
      <c r="H67" s="174"/>
      <c r="I67" s="647"/>
    </row>
    <row r="68" spans="1:9" ht="32.1" customHeight="1">
      <c r="A68" s="358"/>
      <c r="B68" s="359" t="s">
        <v>91</v>
      </c>
      <c r="C68" s="891" t="s">
        <v>157</v>
      </c>
      <c r="D68" s="892"/>
      <c r="E68" s="334">
        <v>4</v>
      </c>
      <c r="F68" s="877"/>
      <c r="G68" s="879"/>
      <c r="H68" s="174"/>
      <c r="I68" s="647"/>
    </row>
    <row r="69" spans="1:9" ht="15.95" customHeight="1">
      <c r="A69" s="59" t="s">
        <v>158</v>
      </c>
      <c r="B69" s="61" t="s">
        <v>159</v>
      </c>
      <c r="C69" s="65"/>
      <c r="D69" s="65"/>
      <c r="E69" s="62">
        <v>1</v>
      </c>
      <c r="F69" s="63"/>
      <c r="G69" s="64"/>
      <c r="H69" s="174"/>
      <c r="I69" s="647"/>
    </row>
    <row r="70" spans="1:9" ht="15.95" customHeight="1">
      <c r="A70" s="80" t="s">
        <v>160</v>
      </c>
      <c r="B70" s="982" t="s">
        <v>161</v>
      </c>
      <c r="C70" s="982"/>
      <c r="D70" s="983"/>
      <c r="E70" s="884" t="s">
        <v>114</v>
      </c>
      <c r="F70" s="885"/>
      <c r="G70" s="886"/>
      <c r="H70" s="174"/>
      <c r="I70" s="647"/>
    </row>
    <row r="71" spans="1:9" ht="32.1" customHeight="1">
      <c r="A71" s="43"/>
      <c r="B71" s="645">
        <v>1</v>
      </c>
      <c r="C71" s="975" t="s">
        <v>162</v>
      </c>
      <c r="D71" s="975"/>
      <c r="E71" s="172">
        <v>2</v>
      </c>
      <c r="F71" s="64"/>
      <c r="G71" s="199"/>
      <c r="H71" s="174"/>
      <c r="I71" s="647"/>
    </row>
    <row r="72" spans="1:9" ht="32.1" customHeight="1">
      <c r="A72" s="45"/>
      <c r="B72" s="645">
        <f>B71+1</f>
        <v>2</v>
      </c>
      <c r="C72" s="976" t="s">
        <v>163</v>
      </c>
      <c r="D72" s="976"/>
      <c r="E72" s="172">
        <v>3</v>
      </c>
      <c r="F72" s="64"/>
      <c r="G72" s="199"/>
      <c r="H72" s="174"/>
      <c r="I72" s="647"/>
    </row>
    <row r="73" spans="1:9" ht="24" customHeight="1" thickBot="1">
      <c r="A73" s="368" t="s">
        <v>164</v>
      </c>
      <c r="B73" s="366"/>
      <c r="C73" s="366"/>
      <c r="D73" s="366"/>
      <c r="E73" s="366"/>
      <c r="F73" s="366">
        <f>SUM(F6:F72)</f>
        <v>0</v>
      </c>
      <c r="G73" s="366">
        <f>SUMIF(G6:G72, "Y", F6:F72)</f>
        <v>0</v>
      </c>
      <c r="H73" s="631"/>
      <c r="I73" s="661"/>
    </row>
    <row r="74" spans="1:9" ht="15" customHeight="1" thickBot="1">
      <c r="A74" s="99"/>
      <c r="B74" s="100"/>
      <c r="C74" s="100"/>
      <c r="D74" s="100"/>
      <c r="E74" s="361"/>
      <c r="F74" s="361"/>
      <c r="G74" s="361"/>
      <c r="H74" s="174"/>
      <c r="I74" s="647"/>
    </row>
    <row r="75" spans="1:9" s="32" customFormat="1" ht="24" customHeight="1">
      <c r="A75" s="87" t="s">
        <v>60</v>
      </c>
      <c r="B75" s="88"/>
      <c r="C75" s="88"/>
      <c r="D75" s="88"/>
      <c r="E75" s="89"/>
      <c r="F75" s="88"/>
      <c r="G75" s="89"/>
      <c r="H75" s="632"/>
      <c r="I75" s="662"/>
    </row>
    <row r="76" spans="1:9" s="32" customFormat="1" ht="18" customHeight="1">
      <c r="A76" s="71" t="s">
        <v>133</v>
      </c>
      <c r="B76" s="90"/>
      <c r="C76" s="72"/>
      <c r="D76" s="72"/>
      <c r="E76" s="73"/>
      <c r="F76" s="73"/>
      <c r="G76" s="73"/>
      <c r="H76" s="630"/>
      <c r="I76" s="657"/>
    </row>
    <row r="77" spans="1:9" ht="15.95" customHeight="1">
      <c r="A77" s="91">
        <v>1</v>
      </c>
      <c r="B77" s="92" t="s">
        <v>165</v>
      </c>
      <c r="C77" s="92"/>
      <c r="D77" s="92"/>
      <c r="E77" s="362" t="s">
        <v>135</v>
      </c>
      <c r="F77" s="362" t="s">
        <v>135</v>
      </c>
      <c r="G77" s="64"/>
      <c r="H77" s="174"/>
      <c r="I77" s="647"/>
    </row>
    <row r="78" spans="1:9" ht="15.95" customHeight="1">
      <c r="A78" s="91">
        <f>A77+0.1</f>
        <v>1.1000000000000001</v>
      </c>
      <c r="B78" s="646" t="s">
        <v>166</v>
      </c>
      <c r="C78" s="646"/>
      <c r="D78" s="58"/>
      <c r="E78" s="362" t="s">
        <v>135</v>
      </c>
      <c r="F78" s="362" t="s">
        <v>135</v>
      </c>
      <c r="G78" s="64"/>
      <c r="H78" s="174"/>
      <c r="I78" s="647"/>
    </row>
    <row r="79" spans="1:9" s="32" customFormat="1" ht="18" customHeight="1">
      <c r="A79" s="36" t="s">
        <v>85</v>
      </c>
      <c r="B79" s="37"/>
      <c r="C79" s="37"/>
      <c r="D79" s="37"/>
      <c r="E79" s="93"/>
      <c r="F79" s="37"/>
      <c r="G79" s="93"/>
      <c r="H79" s="629"/>
      <c r="I79" s="642"/>
    </row>
    <row r="80" spans="1:9" ht="15.95" customHeight="1">
      <c r="A80" s="94" t="s">
        <v>167</v>
      </c>
      <c r="B80" s="895" t="s">
        <v>168</v>
      </c>
      <c r="C80" s="895"/>
      <c r="D80" s="896"/>
      <c r="E80" s="44">
        <v>2</v>
      </c>
      <c r="F80" s="63"/>
      <c r="G80" s="64"/>
      <c r="H80" s="174"/>
      <c r="I80" s="647"/>
    </row>
    <row r="81" spans="1:10" ht="15.95" customHeight="1">
      <c r="A81" s="94" t="s">
        <v>169</v>
      </c>
      <c r="B81" s="96" t="s">
        <v>170</v>
      </c>
      <c r="C81" s="96"/>
      <c r="D81" s="96"/>
      <c r="E81" s="897" t="s">
        <v>114</v>
      </c>
      <c r="F81" s="898"/>
      <c r="G81" s="899"/>
      <c r="H81" s="1008"/>
      <c r="I81" s="647"/>
    </row>
    <row r="82" spans="1:10" ht="15.95" customHeight="1">
      <c r="A82" s="97"/>
      <c r="B82" s="645">
        <v>1</v>
      </c>
      <c r="C82" s="646" t="s">
        <v>171</v>
      </c>
      <c r="D82" s="646"/>
      <c r="E82" s="44">
        <v>2</v>
      </c>
      <c r="F82" s="63"/>
      <c r="G82" s="64"/>
      <c r="H82" s="1008"/>
      <c r="I82" s="647"/>
    </row>
    <row r="83" spans="1:10" ht="15.95" customHeight="1">
      <c r="A83" s="97"/>
      <c r="B83" s="645">
        <f>B82+1</f>
        <v>2</v>
      </c>
      <c r="C83" s="646" t="s">
        <v>172</v>
      </c>
      <c r="D83" s="646"/>
      <c r="E83" s="44">
        <v>1</v>
      </c>
      <c r="F83" s="63"/>
      <c r="G83" s="64"/>
      <c r="H83" s="174"/>
      <c r="I83" s="647"/>
    </row>
    <row r="84" spans="1:10" ht="15.95" customHeight="1">
      <c r="A84" s="97"/>
      <c r="B84" s="645">
        <f>B83+1</f>
        <v>3</v>
      </c>
      <c r="C84" s="646" t="s">
        <v>173</v>
      </c>
      <c r="D84" s="646"/>
      <c r="E84" s="44">
        <v>1</v>
      </c>
      <c r="F84" s="63"/>
      <c r="G84" s="64"/>
      <c r="H84" s="174"/>
      <c r="I84" s="647"/>
    </row>
    <row r="85" spans="1:10" ht="15.95" customHeight="1">
      <c r="A85" s="97"/>
      <c r="B85" s="645">
        <f>B84+1</f>
        <v>4</v>
      </c>
      <c r="C85" s="646" t="s">
        <v>174</v>
      </c>
      <c r="D85" s="646"/>
      <c r="E85" s="44">
        <v>2</v>
      </c>
      <c r="F85" s="63"/>
      <c r="G85" s="64"/>
      <c r="H85" s="174"/>
      <c r="I85" s="647"/>
    </row>
    <row r="86" spans="1:10" ht="15.95" customHeight="1">
      <c r="A86" s="97"/>
      <c r="B86" s="645">
        <f>B85+1</f>
        <v>5</v>
      </c>
      <c r="C86" s="646" t="s">
        <v>175</v>
      </c>
      <c r="D86" s="646"/>
      <c r="E86" s="44">
        <v>1</v>
      </c>
      <c r="F86" s="63"/>
      <c r="G86" s="64"/>
      <c r="H86" s="174"/>
      <c r="I86" s="647"/>
    </row>
    <row r="87" spans="1:10" ht="15.95" customHeight="1">
      <c r="A87" s="98"/>
      <c r="B87" s="46">
        <f>B86+1</f>
        <v>6</v>
      </c>
      <c r="C87" s="58" t="s">
        <v>176</v>
      </c>
      <c r="D87" s="58"/>
      <c r="E87" s="44">
        <v>2</v>
      </c>
      <c r="F87" s="63"/>
      <c r="G87" s="64"/>
      <c r="H87" s="174"/>
      <c r="I87" s="647"/>
    </row>
    <row r="88" spans="1:10" ht="24" customHeight="1" thickBot="1">
      <c r="A88" s="363" t="s">
        <v>177</v>
      </c>
      <c r="B88" s="364"/>
      <c r="C88" s="364"/>
      <c r="D88" s="365"/>
      <c r="E88" s="366"/>
      <c r="F88" s="366">
        <f>SUM(F77:F87)</f>
        <v>0</v>
      </c>
      <c r="G88" s="367">
        <f>SUMIF(G77:G87, "Y", F77:F87)</f>
        <v>0</v>
      </c>
      <c r="H88" s="631"/>
      <c r="I88" s="661"/>
    </row>
    <row r="89" spans="1:10" ht="15" customHeight="1" thickBot="1">
      <c r="A89" s="99"/>
      <c r="B89" s="100"/>
      <c r="C89" s="100"/>
      <c r="D89" s="101"/>
      <c r="E89" s="102"/>
      <c r="F89" s="102"/>
      <c r="G89" s="103"/>
      <c r="H89" s="174"/>
      <c r="I89" s="647"/>
    </row>
    <row r="90" spans="1:10" s="32" customFormat="1" ht="24" customHeight="1" thickBot="1">
      <c r="A90" s="104" t="s">
        <v>61</v>
      </c>
      <c r="B90" s="105"/>
      <c r="C90" s="105"/>
      <c r="D90" s="106"/>
      <c r="E90" s="106"/>
      <c r="F90" s="106"/>
      <c r="G90" s="106"/>
      <c r="H90" s="632"/>
      <c r="I90" s="662"/>
    </row>
    <row r="91" spans="1:10" s="32" customFormat="1" ht="18" customHeight="1">
      <c r="A91" s="33" t="s">
        <v>178</v>
      </c>
      <c r="B91" s="34"/>
      <c r="C91" s="34"/>
      <c r="D91" s="34"/>
      <c r="E91" s="34"/>
      <c r="F91" s="34"/>
      <c r="G91" s="34"/>
      <c r="H91" s="628"/>
      <c r="I91" s="641"/>
    </row>
    <row r="92" spans="1:10" s="32" customFormat="1" ht="18" customHeight="1">
      <c r="A92" s="36" t="s">
        <v>85</v>
      </c>
      <c r="B92" s="37"/>
      <c r="C92" s="37"/>
      <c r="D92" s="37"/>
      <c r="E92" s="37"/>
      <c r="F92" s="37"/>
      <c r="G92" s="37"/>
      <c r="H92" s="629"/>
      <c r="I92" s="642"/>
    </row>
    <row r="93" spans="1:10" s="32" customFormat="1" ht="18" customHeight="1">
      <c r="A93" s="264" t="s">
        <v>179</v>
      </c>
      <c r="B93" s="663" t="s">
        <v>180</v>
      </c>
      <c r="C93" s="664"/>
      <c r="D93" s="664"/>
      <c r="E93" s="977" t="s">
        <v>114</v>
      </c>
      <c r="F93" s="978"/>
      <c r="G93" s="979"/>
      <c r="H93" s="174"/>
      <c r="I93" s="658"/>
    </row>
    <row r="94" spans="1:10" ht="15.95" customHeight="1">
      <c r="A94" s="121"/>
      <c r="B94" s="645">
        <v>1</v>
      </c>
      <c r="C94" s="665" t="s">
        <v>181</v>
      </c>
      <c r="D94" s="666"/>
      <c r="E94" s="44">
        <v>2</v>
      </c>
      <c r="F94" s="63"/>
      <c r="G94" s="64"/>
      <c r="H94" s="174"/>
      <c r="I94" s="647"/>
    </row>
    <row r="95" spans="1:10" ht="15.95" customHeight="1">
      <c r="A95" s="266"/>
      <c r="B95" s="46">
        <v>2</v>
      </c>
      <c r="C95" s="1009" t="s">
        <v>182</v>
      </c>
      <c r="D95" s="1010"/>
      <c r="E95" s="44">
        <v>2</v>
      </c>
      <c r="F95" s="63"/>
      <c r="G95" s="64"/>
      <c r="H95" s="174"/>
      <c r="I95" s="647"/>
      <c r="J95" s="107"/>
    </row>
    <row r="96" spans="1:10" ht="32.1" customHeight="1">
      <c r="A96" s="264" t="s">
        <v>183</v>
      </c>
      <c r="B96" s="967" t="s">
        <v>184</v>
      </c>
      <c r="C96" s="967"/>
      <c r="D96" s="968"/>
      <c r="E96" s="109" t="s">
        <v>185</v>
      </c>
      <c r="F96" s="667"/>
      <c r="G96" s="64"/>
      <c r="H96" s="174"/>
      <c r="I96" s="647"/>
    </row>
    <row r="97" spans="1:9" ht="15.95" customHeight="1">
      <c r="A97" s="668" t="s">
        <v>186</v>
      </c>
      <c r="B97" s="92" t="s">
        <v>187</v>
      </c>
      <c r="C97" s="92"/>
      <c r="D97" s="95"/>
      <c r="E97" s="44">
        <v>2</v>
      </c>
      <c r="F97" s="63"/>
      <c r="G97" s="64"/>
      <c r="H97" s="174"/>
      <c r="I97" s="647"/>
    </row>
    <row r="98" spans="1:9" ht="15.95" customHeight="1">
      <c r="A98" s="264" t="s">
        <v>188</v>
      </c>
      <c r="B98" s="92" t="s">
        <v>189</v>
      </c>
      <c r="C98" s="92"/>
      <c r="D98" s="95"/>
      <c r="E98" s="44">
        <v>1</v>
      </c>
      <c r="F98" s="63"/>
      <c r="G98" s="64"/>
      <c r="H98" s="174"/>
      <c r="I98" s="647"/>
    </row>
    <row r="99" spans="1:9" ht="15.95" customHeight="1">
      <c r="A99" s="264" t="s">
        <v>190</v>
      </c>
      <c r="B99" s="96" t="s">
        <v>191</v>
      </c>
      <c r="C99" s="96"/>
      <c r="D99" s="108"/>
      <c r="E99" s="977" t="s">
        <v>114</v>
      </c>
      <c r="F99" s="978"/>
      <c r="G99" s="979"/>
      <c r="H99" s="174"/>
      <c r="I99" s="647"/>
    </row>
    <row r="100" spans="1:9" ht="32.1" customHeight="1">
      <c r="A100" s="265"/>
      <c r="B100" s="645">
        <v>1</v>
      </c>
      <c r="C100" s="925" t="s">
        <v>192</v>
      </c>
      <c r="D100" s="925"/>
      <c r="E100" s="40">
        <v>2</v>
      </c>
      <c r="F100" s="63"/>
      <c r="G100" s="64"/>
      <c r="H100" s="174"/>
      <c r="I100" s="647"/>
    </row>
    <row r="101" spans="1:9" ht="32.1" customHeight="1">
      <c r="A101" s="265"/>
      <c r="B101" s="645">
        <v>2</v>
      </c>
      <c r="C101" s="925" t="s">
        <v>193</v>
      </c>
      <c r="D101" s="926"/>
      <c r="E101" s="44">
        <v>2</v>
      </c>
      <c r="F101" s="63"/>
      <c r="G101" s="64"/>
      <c r="H101" s="174"/>
      <c r="I101" s="647"/>
    </row>
    <row r="102" spans="1:9" ht="32.1" customHeight="1">
      <c r="A102" s="265"/>
      <c r="B102" s="645">
        <v>3</v>
      </c>
      <c r="C102" s="925" t="s">
        <v>194</v>
      </c>
      <c r="D102" s="926"/>
      <c r="E102" s="44">
        <v>1</v>
      </c>
      <c r="F102" s="63"/>
      <c r="G102" s="64"/>
      <c r="H102" s="174"/>
      <c r="I102" s="647"/>
    </row>
    <row r="103" spans="1:9" ht="15.95" customHeight="1">
      <c r="A103" s="266"/>
      <c r="B103" s="645">
        <v>4</v>
      </c>
      <c r="C103" s="112" t="s">
        <v>195</v>
      </c>
      <c r="D103" s="113"/>
      <c r="E103" s="44">
        <v>2</v>
      </c>
      <c r="F103" s="63"/>
      <c r="G103" s="64"/>
      <c r="H103" s="174"/>
      <c r="I103" s="647"/>
    </row>
    <row r="104" spans="1:9" ht="15.95" customHeight="1">
      <c r="A104" s="264" t="s">
        <v>196</v>
      </c>
      <c r="B104" s="96" t="s">
        <v>197</v>
      </c>
      <c r="C104" s="96"/>
      <c r="D104" s="108"/>
      <c r="E104" s="897" t="s">
        <v>114</v>
      </c>
      <c r="F104" s="898"/>
      <c r="G104" s="898"/>
      <c r="H104" s="174"/>
      <c r="I104" s="647"/>
    </row>
    <row r="105" spans="1:9" ht="15.95" customHeight="1">
      <c r="A105" s="265"/>
      <c r="B105" s="645">
        <v>1</v>
      </c>
      <c r="C105" s="665" t="s">
        <v>198</v>
      </c>
      <c r="D105" s="669"/>
      <c r="E105" s="44">
        <v>1</v>
      </c>
      <c r="F105" s="63"/>
      <c r="G105" s="64"/>
      <c r="H105" s="174"/>
      <c r="I105" s="647"/>
    </row>
    <row r="106" spans="1:9" ht="15.95" customHeight="1">
      <c r="A106" s="266"/>
      <c r="B106" s="46">
        <v>2</v>
      </c>
      <c r="C106" s="112" t="s">
        <v>199</v>
      </c>
      <c r="D106" s="113"/>
      <c r="E106" s="44">
        <v>1</v>
      </c>
      <c r="F106" s="63"/>
      <c r="G106" s="64"/>
      <c r="H106" s="174"/>
      <c r="I106" s="647"/>
    </row>
    <row r="107" spans="1:9" ht="15.95" customHeight="1">
      <c r="A107" s="668" t="s">
        <v>200</v>
      </c>
      <c r="B107" s="96" t="s">
        <v>201</v>
      </c>
      <c r="C107" s="96"/>
      <c r="D107" s="108"/>
      <c r="E107" s="110">
        <v>2</v>
      </c>
      <c r="F107" s="63"/>
      <c r="G107" s="64"/>
      <c r="H107" s="174"/>
      <c r="I107" s="647"/>
    </row>
    <row r="108" spans="1:9" ht="24" customHeight="1" thickBot="1">
      <c r="A108" s="370" t="s">
        <v>202</v>
      </c>
      <c r="B108" s="371"/>
      <c r="C108" s="371"/>
      <c r="D108" s="371"/>
      <c r="E108" s="369"/>
      <c r="F108" s="369">
        <f>SUM(F94:F107)</f>
        <v>0</v>
      </c>
      <c r="G108" s="369">
        <f>SUMIF(G94:G107, "Y", F94:F107)</f>
        <v>0</v>
      </c>
      <c r="H108" s="631"/>
      <c r="I108" s="661"/>
    </row>
    <row r="109" spans="1:9" ht="15" customHeight="1" thickBot="1">
      <c r="A109" s="114"/>
      <c r="B109" s="115"/>
      <c r="D109" s="652"/>
      <c r="E109" s="116"/>
      <c r="F109" s="670"/>
      <c r="G109" s="116"/>
      <c r="H109" s="174"/>
      <c r="I109" s="647"/>
    </row>
    <row r="110" spans="1:9" s="32" customFormat="1" ht="24" customHeight="1">
      <c r="A110" s="87" t="s">
        <v>62</v>
      </c>
      <c r="B110" s="88"/>
      <c r="C110" s="88"/>
      <c r="D110" s="88"/>
      <c r="E110" s="88"/>
      <c r="F110" s="88"/>
      <c r="G110" s="88"/>
      <c r="H110" s="632"/>
      <c r="I110" s="662"/>
    </row>
    <row r="111" spans="1:9" s="32" customFormat="1" ht="18" customHeight="1">
      <c r="A111" s="33" t="s">
        <v>203</v>
      </c>
      <c r="B111" s="34"/>
      <c r="C111" s="34"/>
      <c r="D111" s="117"/>
      <c r="E111" s="117"/>
      <c r="F111" s="118"/>
      <c r="G111" s="118"/>
      <c r="H111" s="628"/>
      <c r="I111" s="641"/>
    </row>
    <row r="112" spans="1:9" s="32" customFormat="1" ht="18" customHeight="1">
      <c r="A112" s="71" t="s">
        <v>133</v>
      </c>
      <c r="B112" s="90"/>
      <c r="C112" s="90"/>
      <c r="D112" s="90"/>
      <c r="E112" s="90"/>
      <c r="F112" s="90"/>
      <c r="G112" s="90"/>
      <c r="H112" s="630"/>
      <c r="I112" s="657"/>
    </row>
    <row r="113" spans="1:9" ht="32.1" customHeight="1">
      <c r="A113" s="119" t="s">
        <v>204</v>
      </c>
      <c r="B113" s="895" t="s">
        <v>205</v>
      </c>
      <c r="C113" s="895"/>
      <c r="D113" s="896"/>
      <c r="E113" s="362" t="s">
        <v>135</v>
      </c>
      <c r="F113" s="362" t="s">
        <v>135</v>
      </c>
      <c r="G113" s="64"/>
      <c r="H113" s="174"/>
      <c r="I113" s="671"/>
    </row>
    <row r="114" spans="1:9" ht="15.95" customHeight="1">
      <c r="A114" s="672" t="s">
        <v>206</v>
      </c>
      <c r="B114" s="96" t="s">
        <v>207</v>
      </c>
      <c r="C114" s="96"/>
      <c r="D114" s="120"/>
      <c r="E114" s="897" t="s">
        <v>208</v>
      </c>
      <c r="F114" s="898"/>
      <c r="G114" s="899"/>
      <c r="H114" s="174"/>
      <c r="I114" s="671"/>
    </row>
    <row r="115" spans="1:9" ht="15.95" customHeight="1">
      <c r="A115" s="673"/>
      <c r="B115" s="645">
        <v>1</v>
      </c>
      <c r="C115" s="646" t="s">
        <v>209</v>
      </c>
      <c r="D115" s="666"/>
      <c r="E115" s="362" t="s">
        <v>135</v>
      </c>
      <c r="F115" s="362" t="s">
        <v>135</v>
      </c>
      <c r="G115" s="64"/>
      <c r="H115" s="174"/>
      <c r="I115" s="671"/>
    </row>
    <row r="116" spans="1:9" ht="15.95" customHeight="1">
      <c r="A116" s="673"/>
      <c r="B116" s="645">
        <v>2</v>
      </c>
      <c r="C116" s="646" t="s">
        <v>210</v>
      </c>
      <c r="D116" s="666"/>
      <c r="E116" s="362" t="s">
        <v>135</v>
      </c>
      <c r="F116" s="362" t="s">
        <v>135</v>
      </c>
      <c r="G116" s="64"/>
      <c r="H116" s="174"/>
      <c r="I116" s="671"/>
    </row>
    <row r="117" spans="1:9" ht="15.95" customHeight="1">
      <c r="A117" s="673"/>
      <c r="B117" s="645">
        <v>3</v>
      </c>
      <c r="C117" s="646" t="s">
        <v>211</v>
      </c>
      <c r="D117" s="666"/>
      <c r="E117" s="362" t="s">
        <v>135</v>
      </c>
      <c r="F117" s="362" t="s">
        <v>135</v>
      </c>
      <c r="G117" s="64"/>
      <c r="H117" s="174"/>
      <c r="I117" s="671"/>
    </row>
    <row r="118" spans="1:9" ht="45" customHeight="1">
      <c r="A118" s="119" t="s">
        <v>212</v>
      </c>
      <c r="B118" s="895" t="s">
        <v>213</v>
      </c>
      <c r="C118" s="895"/>
      <c r="D118" s="896"/>
      <c r="E118" s="362" t="s">
        <v>135</v>
      </c>
      <c r="F118" s="362" t="s">
        <v>135</v>
      </c>
      <c r="G118" s="64"/>
      <c r="H118" s="174"/>
      <c r="I118" s="671"/>
    </row>
    <row r="119" spans="1:9" ht="15.95" customHeight="1">
      <c r="A119" s="119" t="s">
        <v>214</v>
      </c>
      <c r="B119" s="92" t="s">
        <v>215</v>
      </c>
      <c r="C119" s="92"/>
      <c r="D119" s="83"/>
      <c r="E119" s="362" t="s">
        <v>135</v>
      </c>
      <c r="F119" s="362" t="s">
        <v>135</v>
      </c>
      <c r="G119" s="64"/>
      <c r="H119" s="174"/>
      <c r="I119" s="671"/>
    </row>
    <row r="120" spans="1:9" ht="15.95" customHeight="1">
      <c r="A120" s="672" t="s">
        <v>216</v>
      </c>
      <c r="B120" s="96" t="s">
        <v>217</v>
      </c>
      <c r="C120" s="96"/>
      <c r="D120" s="120"/>
      <c r="E120" s="897" t="s">
        <v>208</v>
      </c>
      <c r="F120" s="898"/>
      <c r="G120" s="899"/>
      <c r="H120" s="174"/>
      <c r="I120" s="671"/>
    </row>
    <row r="121" spans="1:9" ht="32.1" customHeight="1">
      <c r="A121" s="673"/>
      <c r="B121" s="645">
        <v>1</v>
      </c>
      <c r="C121" s="925" t="s">
        <v>218</v>
      </c>
      <c r="D121" s="926"/>
      <c r="E121" s="372" t="s">
        <v>135</v>
      </c>
      <c r="F121" s="362" t="s">
        <v>135</v>
      </c>
      <c r="G121" s="64"/>
      <c r="H121" s="174"/>
      <c r="I121" s="671"/>
    </row>
    <row r="122" spans="1:9" ht="45" customHeight="1">
      <c r="A122" s="674"/>
      <c r="B122" s="46">
        <v>2</v>
      </c>
      <c r="C122" s="1011" t="s">
        <v>219</v>
      </c>
      <c r="D122" s="1012"/>
      <c r="E122" s="372" t="s">
        <v>135</v>
      </c>
      <c r="F122" s="362" t="s">
        <v>135</v>
      </c>
      <c r="G122" s="64"/>
      <c r="H122" s="174"/>
      <c r="I122" s="647"/>
    </row>
    <row r="123" spans="1:9" ht="15.95" customHeight="1">
      <c r="A123" s="674" t="s">
        <v>220</v>
      </c>
      <c r="B123" s="58" t="s">
        <v>221</v>
      </c>
      <c r="C123" s="58"/>
      <c r="D123" s="124"/>
      <c r="E123" s="362" t="s">
        <v>135</v>
      </c>
      <c r="F123" s="362" t="s">
        <v>135</v>
      </c>
      <c r="G123" s="64"/>
      <c r="H123" s="174"/>
      <c r="I123" s="647"/>
    </row>
    <row r="124" spans="1:9" ht="15.95" customHeight="1">
      <c r="A124" s="672" t="s">
        <v>222</v>
      </c>
      <c r="B124" s="92" t="s">
        <v>223</v>
      </c>
      <c r="C124" s="92"/>
      <c r="D124" s="120"/>
      <c r="E124" s="362" t="s">
        <v>135</v>
      </c>
      <c r="F124" s="373" t="s">
        <v>135</v>
      </c>
      <c r="G124" s="64"/>
      <c r="H124" s="174"/>
      <c r="I124" s="647"/>
    </row>
    <row r="125" spans="1:9" ht="15.95" customHeight="1">
      <c r="A125" s="119" t="s">
        <v>224</v>
      </c>
      <c r="B125" s="92" t="s">
        <v>225</v>
      </c>
      <c r="C125" s="125"/>
      <c r="D125" s="95"/>
      <c r="E125" s="362" t="s">
        <v>135</v>
      </c>
      <c r="F125" s="362" t="s">
        <v>135</v>
      </c>
      <c r="G125" s="64"/>
      <c r="H125" s="174"/>
      <c r="I125" s="647"/>
    </row>
    <row r="126" spans="1:9" ht="32.1" customHeight="1">
      <c r="A126" s="119" t="s">
        <v>226</v>
      </c>
      <c r="B126" s="895" t="s">
        <v>227</v>
      </c>
      <c r="C126" s="895"/>
      <c r="D126" s="895"/>
      <c r="E126" s="362" t="s">
        <v>135</v>
      </c>
      <c r="F126" s="362" t="s">
        <v>135</v>
      </c>
      <c r="G126" s="64"/>
      <c r="H126" s="174"/>
      <c r="I126" s="647"/>
    </row>
    <row r="127" spans="1:9" s="378" customFormat="1" ht="18" customHeight="1">
      <c r="A127" s="374" t="s">
        <v>228</v>
      </c>
      <c r="B127" s="375"/>
      <c r="C127" s="375"/>
      <c r="D127" s="376"/>
      <c r="E127" s="376"/>
      <c r="F127" s="377"/>
      <c r="G127" s="1099"/>
      <c r="H127" s="675"/>
      <c r="I127" s="1100"/>
    </row>
    <row r="128" spans="1:9" ht="15.95" customHeight="1">
      <c r="A128" s="128" t="s">
        <v>229</v>
      </c>
      <c r="B128" s="92" t="s">
        <v>230</v>
      </c>
      <c r="C128" s="92"/>
      <c r="E128" s="44">
        <v>2</v>
      </c>
      <c r="F128" s="63"/>
      <c r="G128" s="64"/>
      <c r="H128" s="174"/>
      <c r="I128" s="647"/>
    </row>
    <row r="129" spans="1:9" ht="32.1" customHeight="1">
      <c r="A129" s="133" t="s">
        <v>231</v>
      </c>
      <c r="B129" s="895" t="s">
        <v>232</v>
      </c>
      <c r="C129" s="895"/>
      <c r="D129" s="896"/>
      <c r="E129" s="44">
        <v>2</v>
      </c>
      <c r="F129" s="63"/>
      <c r="G129" s="64"/>
      <c r="H129" s="174"/>
      <c r="I129" s="647"/>
    </row>
    <row r="130" spans="1:9" s="32" customFormat="1" ht="18" customHeight="1">
      <c r="A130" s="36" t="s">
        <v>85</v>
      </c>
      <c r="B130" s="37"/>
      <c r="C130" s="37"/>
      <c r="D130" s="93"/>
      <c r="E130" s="93"/>
      <c r="F130" s="126"/>
      <c r="G130" s="127"/>
      <c r="H130" s="629"/>
      <c r="I130" s="642"/>
    </row>
    <row r="131" spans="1:9" s="42" customFormat="1" ht="15.95" customHeight="1">
      <c r="A131" s="129" t="s">
        <v>233</v>
      </c>
      <c r="B131" s="130" t="s">
        <v>234</v>
      </c>
      <c r="C131" s="130"/>
      <c r="D131" s="131"/>
      <c r="E131" s="44">
        <v>3</v>
      </c>
      <c r="F131" s="69"/>
      <c r="G131" s="70"/>
      <c r="H131" s="379"/>
      <c r="I131" s="676"/>
    </row>
    <row r="132" spans="1:9" s="42" customFormat="1" ht="15.95" customHeight="1">
      <c r="A132" s="132" t="s">
        <v>235</v>
      </c>
      <c r="B132" s="969" t="s">
        <v>236</v>
      </c>
      <c r="C132" s="969"/>
      <c r="D132" s="970"/>
      <c r="E132" s="78">
        <v>2</v>
      </c>
      <c r="F132" s="69"/>
      <c r="G132" s="70"/>
      <c r="H132" s="379"/>
      <c r="I132" s="676"/>
    </row>
    <row r="133" spans="1:9" ht="15.95" customHeight="1">
      <c r="A133" s="134" t="s">
        <v>237</v>
      </c>
      <c r="B133" s="96" t="s">
        <v>238</v>
      </c>
      <c r="C133" s="108"/>
      <c r="D133" s="108"/>
      <c r="E133" s="44">
        <v>2</v>
      </c>
      <c r="F133" s="63"/>
      <c r="G133" s="64"/>
      <c r="H133" s="174"/>
      <c r="I133" s="647"/>
    </row>
    <row r="134" spans="1:9" ht="15.95" customHeight="1">
      <c r="A134" s="134" t="s">
        <v>239</v>
      </c>
      <c r="B134" s="96" t="s">
        <v>240</v>
      </c>
      <c r="C134" s="96"/>
      <c r="D134" s="108"/>
      <c r="E134" s="897" t="s">
        <v>114</v>
      </c>
      <c r="F134" s="898"/>
      <c r="G134" s="899"/>
      <c r="H134" s="174"/>
      <c r="I134" s="647"/>
    </row>
    <row r="135" spans="1:9" ht="15.95" customHeight="1">
      <c r="A135" s="135"/>
      <c r="B135" s="645">
        <v>1</v>
      </c>
      <c r="C135" s="646" t="s">
        <v>241</v>
      </c>
      <c r="D135" s="669"/>
      <c r="E135" s="44">
        <v>1</v>
      </c>
      <c r="F135" s="63"/>
      <c r="G135" s="64"/>
      <c r="H135" s="174"/>
      <c r="I135" s="647"/>
    </row>
    <row r="136" spans="1:9" ht="15.95" customHeight="1">
      <c r="A136" s="135"/>
      <c r="B136" s="645">
        <v>2</v>
      </c>
      <c r="C136" s="646" t="s">
        <v>242</v>
      </c>
      <c r="D136" s="669"/>
      <c r="E136" s="44">
        <v>2</v>
      </c>
      <c r="F136" s="63"/>
      <c r="G136" s="64"/>
      <c r="H136" s="174"/>
      <c r="I136" s="647"/>
    </row>
    <row r="137" spans="1:9" ht="15.95" customHeight="1">
      <c r="A137" s="136"/>
      <c r="B137" s="46">
        <v>3</v>
      </c>
      <c r="C137" s="58" t="s">
        <v>243</v>
      </c>
      <c r="D137" s="113"/>
      <c r="E137" s="44">
        <v>1</v>
      </c>
      <c r="F137" s="63"/>
      <c r="G137" s="64"/>
      <c r="H137" s="174"/>
      <c r="I137" s="647"/>
    </row>
    <row r="138" spans="1:9" ht="15.95" customHeight="1">
      <c r="A138" s="137" t="s">
        <v>244</v>
      </c>
      <c r="B138" s="646" t="s">
        <v>245</v>
      </c>
      <c r="D138" s="669"/>
      <c r="E138" s="44">
        <v>2</v>
      </c>
      <c r="F138" s="63"/>
      <c r="G138" s="64"/>
      <c r="H138" s="174"/>
      <c r="I138" s="647"/>
    </row>
    <row r="139" spans="1:9" ht="15.95" customHeight="1">
      <c r="A139" s="137" t="s">
        <v>246</v>
      </c>
      <c r="B139" s="92" t="s">
        <v>247</v>
      </c>
      <c r="C139" s="125"/>
      <c r="D139" s="95"/>
      <c r="E139" s="44">
        <v>1</v>
      </c>
      <c r="F139" s="63"/>
      <c r="G139" s="64"/>
      <c r="H139" s="174"/>
      <c r="I139" s="647"/>
    </row>
    <row r="140" spans="1:9" ht="15.95" customHeight="1">
      <c r="A140" s="138" t="s">
        <v>248</v>
      </c>
      <c r="B140" s="96" t="s">
        <v>249</v>
      </c>
      <c r="C140" s="139"/>
      <c r="D140" s="108"/>
      <c r="E140" s="995" t="s">
        <v>119</v>
      </c>
      <c r="F140" s="996"/>
      <c r="G140" s="996"/>
      <c r="H140" s="174"/>
      <c r="I140" s="647"/>
    </row>
    <row r="141" spans="1:9" ht="15.95" customHeight="1">
      <c r="A141" s="135"/>
      <c r="B141" s="648" t="s">
        <v>89</v>
      </c>
      <c r="C141" s="646" t="s">
        <v>250</v>
      </c>
      <c r="D141" s="669"/>
      <c r="E141" s="44">
        <v>1</v>
      </c>
      <c r="F141" s="937"/>
      <c r="G141" s="939"/>
      <c r="H141" s="174"/>
      <c r="I141" s="647"/>
    </row>
    <row r="142" spans="1:9" ht="15.95" customHeight="1">
      <c r="A142" s="136"/>
      <c r="B142" s="47" t="s">
        <v>91</v>
      </c>
      <c r="C142" s="58" t="s">
        <v>251</v>
      </c>
      <c r="D142" s="123"/>
      <c r="E142" s="44">
        <v>2</v>
      </c>
      <c r="F142" s="945"/>
      <c r="G142" s="950"/>
      <c r="H142" s="174"/>
      <c r="I142" s="647"/>
    </row>
    <row r="143" spans="1:9" ht="15.95" customHeight="1" thickBot="1">
      <c r="A143" s="135" t="s">
        <v>252</v>
      </c>
      <c r="B143" s="980" t="s">
        <v>253</v>
      </c>
      <c r="C143" s="980"/>
      <c r="D143" s="980"/>
      <c r="E143" s="382">
        <v>1</v>
      </c>
      <c r="F143" s="219"/>
      <c r="G143" s="383"/>
      <c r="H143" s="174"/>
      <c r="I143" s="647"/>
    </row>
    <row r="144" spans="1:9" s="32" customFormat="1" ht="18" customHeight="1">
      <c r="A144" s="84" t="s">
        <v>254</v>
      </c>
      <c r="B144" s="85"/>
      <c r="C144" s="85"/>
      <c r="D144" s="85"/>
      <c r="E144" s="85"/>
      <c r="F144" s="85"/>
      <c r="G144" s="85"/>
      <c r="H144" s="628"/>
      <c r="I144" s="641"/>
    </row>
    <row r="145" spans="1:9" s="32" customFormat="1" ht="18" customHeight="1">
      <c r="A145" s="140" t="s">
        <v>133</v>
      </c>
      <c r="B145" s="141"/>
      <c r="C145" s="141"/>
      <c r="D145" s="677"/>
      <c r="E145" s="73"/>
      <c r="F145" s="90"/>
      <c r="G145" s="73"/>
      <c r="H145" s="630"/>
      <c r="I145" s="657"/>
    </row>
    <row r="146" spans="1:9" ht="15.95" customHeight="1">
      <c r="A146" s="133" t="s">
        <v>255</v>
      </c>
      <c r="B146" s="92" t="s">
        <v>256</v>
      </c>
      <c r="C146" s="92"/>
      <c r="D146" s="83"/>
      <c r="E146" s="362" t="s">
        <v>135</v>
      </c>
      <c r="F146" s="362" t="s">
        <v>135</v>
      </c>
      <c r="G146" s="64"/>
      <c r="H146" s="174"/>
      <c r="I146" s="647"/>
    </row>
    <row r="147" spans="1:9" ht="32.1" customHeight="1">
      <c r="A147" s="133" t="s">
        <v>257</v>
      </c>
      <c r="B147" s="895" t="s">
        <v>258</v>
      </c>
      <c r="C147" s="895"/>
      <c r="D147" s="896"/>
      <c r="E147" s="362" t="s">
        <v>135</v>
      </c>
      <c r="F147" s="362" t="s">
        <v>135</v>
      </c>
      <c r="G147" s="64"/>
      <c r="H147" s="174"/>
      <c r="I147" s="647"/>
    </row>
    <row r="148" spans="1:9" ht="32.1" customHeight="1">
      <c r="A148" s="142" t="s">
        <v>259</v>
      </c>
      <c r="B148" s="971" t="s">
        <v>260</v>
      </c>
      <c r="C148" s="971"/>
      <c r="D148" s="972"/>
      <c r="E148" s="362" t="s">
        <v>135</v>
      </c>
      <c r="F148" s="362" t="s">
        <v>135</v>
      </c>
      <c r="G148" s="64"/>
      <c r="H148" s="174"/>
      <c r="I148" s="647"/>
    </row>
    <row r="149" spans="1:9" ht="32.1" customHeight="1">
      <c r="A149" s="133" t="s">
        <v>261</v>
      </c>
      <c r="B149" s="895" t="s">
        <v>262</v>
      </c>
      <c r="C149" s="895"/>
      <c r="D149" s="896"/>
      <c r="E149" s="362" t="s">
        <v>135</v>
      </c>
      <c r="F149" s="362" t="s">
        <v>135</v>
      </c>
      <c r="G149" s="64"/>
      <c r="H149" s="174"/>
      <c r="I149" s="647"/>
    </row>
    <row r="150" spans="1:9" ht="32.1" customHeight="1">
      <c r="A150" s="133" t="s">
        <v>263</v>
      </c>
      <c r="B150" s="895" t="s">
        <v>264</v>
      </c>
      <c r="C150" s="895"/>
      <c r="D150" s="896"/>
      <c r="E150" s="362" t="s">
        <v>135</v>
      </c>
      <c r="F150" s="362" t="s">
        <v>135</v>
      </c>
      <c r="G150" s="64"/>
      <c r="H150" s="174"/>
      <c r="I150" s="647"/>
    </row>
    <row r="151" spans="1:9" s="144" customFormat="1" ht="32.1" customHeight="1">
      <c r="A151" s="133" t="s">
        <v>265</v>
      </c>
      <c r="B151" s="895" t="s">
        <v>266</v>
      </c>
      <c r="C151" s="895"/>
      <c r="D151" s="896"/>
      <c r="E151" s="384" t="s">
        <v>135</v>
      </c>
      <c r="F151" s="384" t="s">
        <v>135</v>
      </c>
      <c r="G151" s="143"/>
      <c r="H151" s="380"/>
      <c r="I151" s="678"/>
    </row>
    <row r="152" spans="1:9" s="593" customFormat="1" ht="15.95" customHeight="1">
      <c r="A152" s="402" t="s">
        <v>267</v>
      </c>
      <c r="B152" s="403" t="s">
        <v>268</v>
      </c>
      <c r="C152" s="403"/>
      <c r="D152" s="545"/>
      <c r="E152" s="422" t="s">
        <v>135</v>
      </c>
      <c r="F152" s="422" t="s">
        <v>135</v>
      </c>
      <c r="G152" s="423"/>
      <c r="H152" s="584"/>
      <c r="I152" s="1101"/>
    </row>
    <row r="153" spans="1:9" s="32" customFormat="1" ht="18" customHeight="1">
      <c r="A153" s="146" t="s">
        <v>269</v>
      </c>
      <c r="B153" s="147"/>
      <c r="C153" s="147"/>
      <c r="D153" s="147"/>
      <c r="E153" s="148"/>
      <c r="F153" s="147"/>
      <c r="G153" s="148"/>
      <c r="H153" s="633"/>
      <c r="I153" s="679"/>
    </row>
    <row r="154" spans="1:9" ht="32.1" customHeight="1">
      <c r="A154" s="149" t="s">
        <v>270</v>
      </c>
      <c r="B154" s="973" t="s">
        <v>271</v>
      </c>
      <c r="C154" s="973"/>
      <c r="D154" s="974"/>
      <c r="E154" s="44">
        <v>2</v>
      </c>
      <c r="F154" s="63"/>
      <c r="G154" s="64"/>
      <c r="H154" s="174"/>
      <c r="I154" s="647"/>
    </row>
    <row r="155" spans="1:9" ht="32.1" customHeight="1">
      <c r="A155" s="386" t="s">
        <v>272</v>
      </c>
      <c r="B155" s="973" t="s">
        <v>273</v>
      </c>
      <c r="C155" s="973"/>
      <c r="D155" s="974"/>
      <c r="E155" s="49">
        <v>2</v>
      </c>
      <c r="F155" s="64"/>
      <c r="G155" s="199"/>
      <c r="H155" s="174"/>
      <c r="I155" s="647"/>
    </row>
    <row r="156" spans="1:9" ht="15.95" customHeight="1">
      <c r="A156" s="134" t="s">
        <v>274</v>
      </c>
      <c r="B156" s="96" t="s">
        <v>275</v>
      </c>
      <c r="C156" s="96"/>
      <c r="D156" s="120"/>
      <c r="E156" s="897" t="s">
        <v>119</v>
      </c>
      <c r="F156" s="898"/>
      <c r="G156" s="899"/>
      <c r="H156" s="174"/>
      <c r="I156" s="647"/>
    </row>
    <row r="157" spans="1:9" ht="15.95" customHeight="1">
      <c r="A157" s="135"/>
      <c r="B157" s="648" t="s">
        <v>89</v>
      </c>
      <c r="C157" s="150" t="s">
        <v>276</v>
      </c>
      <c r="D157" s="666"/>
      <c r="E157" s="44">
        <v>2</v>
      </c>
      <c r="F157" s="937"/>
      <c r="G157" s="992"/>
      <c r="H157" s="174"/>
      <c r="I157" s="647"/>
    </row>
    <row r="158" spans="1:9" ht="15.95" customHeight="1">
      <c r="A158" s="136"/>
      <c r="B158" s="47" t="s">
        <v>91</v>
      </c>
      <c r="C158" s="151" t="s">
        <v>277</v>
      </c>
      <c r="D158" s="124"/>
      <c r="E158" s="44">
        <v>5</v>
      </c>
      <c r="F158" s="945"/>
      <c r="G158" s="947"/>
      <c r="H158" s="174"/>
      <c r="I158" s="647"/>
    </row>
    <row r="159" spans="1:9" s="32" customFormat="1" ht="18" customHeight="1">
      <c r="A159" s="36" t="s">
        <v>85</v>
      </c>
      <c r="B159" s="152"/>
      <c r="C159" s="37"/>
      <c r="D159" s="37"/>
      <c r="E159" s="93"/>
      <c r="F159" s="37"/>
      <c r="G159" s="93"/>
      <c r="H159" s="634"/>
      <c r="I159" s="642"/>
    </row>
    <row r="160" spans="1:9" ht="32.1" customHeight="1">
      <c r="A160" s="162" t="s">
        <v>278</v>
      </c>
      <c r="B160" s="895" t="s">
        <v>279</v>
      </c>
      <c r="C160" s="895"/>
      <c r="D160" s="895"/>
      <c r="E160" s="49">
        <v>2</v>
      </c>
      <c r="F160" s="64"/>
      <c r="G160" s="199"/>
      <c r="H160" s="174"/>
      <c r="I160" s="647"/>
    </row>
    <row r="161" spans="1:9" ht="24" customHeight="1" thickBot="1">
      <c r="A161" s="370" t="s">
        <v>280</v>
      </c>
      <c r="B161" s="369"/>
      <c r="C161" s="369"/>
      <c r="D161" s="369"/>
      <c r="E161" s="369"/>
      <c r="F161" s="369">
        <f>SUM(F113:F160)</f>
        <v>0</v>
      </c>
      <c r="G161" s="369">
        <f>SUMIF(G113:G160, "Y", F113:F160)</f>
        <v>0</v>
      </c>
      <c r="H161" s="631"/>
      <c r="I161" s="661"/>
    </row>
    <row r="162" spans="1:9" ht="15" customHeight="1" thickBot="1">
      <c r="A162" s="114"/>
      <c r="B162" s="115"/>
      <c r="D162" s="652"/>
      <c r="E162" s="153"/>
      <c r="F162" s="680"/>
      <c r="G162" s="116"/>
      <c r="H162" s="174"/>
      <c r="I162" s="647"/>
    </row>
    <row r="163" spans="1:9" s="32" customFormat="1" ht="24" customHeight="1" thickBot="1">
      <c r="A163" s="104" t="s">
        <v>63</v>
      </c>
      <c r="B163" s="105"/>
      <c r="C163" s="105"/>
      <c r="D163" s="105"/>
      <c r="E163" s="105"/>
      <c r="F163" s="105"/>
      <c r="G163" s="105"/>
      <c r="H163" s="632"/>
      <c r="I163" s="662"/>
    </row>
    <row r="164" spans="1:9" s="32" customFormat="1" ht="18" customHeight="1">
      <c r="A164" s="1003" t="s">
        <v>281</v>
      </c>
      <c r="B164" s="1004"/>
      <c r="C164" s="1004"/>
      <c r="D164" s="1004"/>
      <c r="E164" s="1004"/>
      <c r="F164" s="1004"/>
      <c r="G164" s="1004"/>
      <c r="H164" s="628"/>
      <c r="I164" s="641"/>
    </row>
    <row r="165" spans="1:9" s="32" customFormat="1" ht="18" customHeight="1">
      <c r="A165" s="154" t="s">
        <v>133</v>
      </c>
      <c r="B165" s="677"/>
      <c r="C165" s="677"/>
      <c r="D165" s="677"/>
      <c r="E165" s="677"/>
      <c r="F165" s="677"/>
      <c r="G165" s="677"/>
      <c r="H165" s="630"/>
      <c r="I165" s="657"/>
    </row>
    <row r="166" spans="1:9" ht="15.95" customHeight="1">
      <c r="A166" s="155">
        <v>1</v>
      </c>
      <c r="B166" s="993" t="s">
        <v>282</v>
      </c>
      <c r="C166" s="993"/>
      <c r="D166" s="994"/>
      <c r="E166" s="372" t="s">
        <v>135</v>
      </c>
      <c r="F166" s="362" t="s">
        <v>135</v>
      </c>
      <c r="G166" s="64"/>
      <c r="H166" s="174"/>
      <c r="I166" s="647"/>
    </row>
    <row r="167" spans="1:9" s="21" customFormat="1" ht="15.95" customHeight="1">
      <c r="A167" s="156">
        <v>1.1000000000000001</v>
      </c>
      <c r="B167" s="1002" t="s">
        <v>283</v>
      </c>
      <c r="C167" s="1002"/>
      <c r="D167" s="1002"/>
      <c r="E167" s="362" t="s">
        <v>135</v>
      </c>
      <c r="F167" s="362" t="s">
        <v>135</v>
      </c>
      <c r="G167" s="64"/>
      <c r="H167" s="381"/>
      <c r="I167" s="681"/>
    </row>
    <row r="168" spans="1:9" ht="32.1" customHeight="1">
      <c r="A168" s="155">
        <v>1.2</v>
      </c>
      <c r="B168" s="967" t="s">
        <v>284</v>
      </c>
      <c r="C168" s="967"/>
      <c r="D168" s="968"/>
      <c r="E168" s="372" t="s">
        <v>135</v>
      </c>
      <c r="F168" s="362" t="s">
        <v>135</v>
      </c>
      <c r="G168" s="64"/>
      <c r="H168" s="174"/>
      <c r="I168" s="647"/>
    </row>
    <row r="169" spans="1:9" ht="20.100000000000001" customHeight="1">
      <c r="A169" s="155" t="s">
        <v>285</v>
      </c>
      <c r="B169" s="895" t="s">
        <v>286</v>
      </c>
      <c r="C169" s="895"/>
      <c r="D169" s="896"/>
      <c r="E169" s="372" t="s">
        <v>135</v>
      </c>
      <c r="F169" s="362" t="s">
        <v>135</v>
      </c>
      <c r="G169" s="64"/>
      <c r="H169" s="174"/>
      <c r="I169" s="647"/>
    </row>
    <row r="170" spans="1:9" ht="15.95" customHeight="1">
      <c r="A170" s="155">
        <v>1.4</v>
      </c>
      <c r="B170" s="971" t="s">
        <v>287</v>
      </c>
      <c r="C170" s="971"/>
      <c r="D170" s="972"/>
      <c r="E170" s="372" t="s">
        <v>135</v>
      </c>
      <c r="F170" s="373" t="s">
        <v>135</v>
      </c>
      <c r="G170" s="64"/>
      <c r="H170" s="174"/>
      <c r="I170" s="647"/>
    </row>
    <row r="171" spans="1:9" ht="32.1" customHeight="1">
      <c r="A171" s="157" t="s">
        <v>288</v>
      </c>
      <c r="B171" s="971" t="s">
        <v>289</v>
      </c>
      <c r="C171" s="971"/>
      <c r="D171" s="972"/>
      <c r="E171" s="362" t="s">
        <v>135</v>
      </c>
      <c r="F171" s="362" t="s">
        <v>135</v>
      </c>
      <c r="G171" s="64"/>
      <c r="H171" s="174"/>
      <c r="I171" s="647"/>
    </row>
    <row r="172" spans="1:9" s="32" customFormat="1" ht="18" customHeight="1">
      <c r="A172" s="33" t="s">
        <v>290</v>
      </c>
      <c r="B172" s="159"/>
      <c r="C172" s="34"/>
      <c r="D172" s="34"/>
      <c r="E172" s="34"/>
      <c r="F172" s="34"/>
      <c r="G172" s="34"/>
      <c r="H172" s="628"/>
      <c r="I172" s="641"/>
    </row>
    <row r="173" spans="1:9" s="32" customFormat="1" ht="18" customHeight="1">
      <c r="A173" s="71" t="s">
        <v>133</v>
      </c>
      <c r="B173" s="90"/>
      <c r="C173" s="90"/>
      <c r="D173" s="90"/>
      <c r="E173" s="90"/>
      <c r="F173" s="90"/>
      <c r="G173" s="90"/>
      <c r="H173" s="630"/>
      <c r="I173" s="657"/>
    </row>
    <row r="174" spans="1:9" s="42" customFormat="1" ht="32.1" customHeight="1">
      <c r="A174" s="160">
        <v>2</v>
      </c>
      <c r="B174" s="969" t="s">
        <v>291</v>
      </c>
      <c r="C174" s="969"/>
      <c r="D174" s="970"/>
      <c r="E174" s="362" t="s">
        <v>135</v>
      </c>
      <c r="F174" s="362" t="s">
        <v>135</v>
      </c>
      <c r="G174" s="70"/>
      <c r="H174" s="379"/>
      <c r="I174" s="644"/>
    </row>
    <row r="175" spans="1:9" ht="15.95" customHeight="1">
      <c r="A175" s="157">
        <v>2.1</v>
      </c>
      <c r="B175" s="161" t="s">
        <v>292</v>
      </c>
      <c r="C175" s="161"/>
      <c r="D175" s="77"/>
      <c r="E175" s="362" t="s">
        <v>135</v>
      </c>
      <c r="F175" s="362" t="s">
        <v>135</v>
      </c>
      <c r="G175" s="64"/>
      <c r="H175" s="174"/>
      <c r="I175" s="647"/>
    </row>
    <row r="176" spans="1:9" ht="32.1" customHeight="1">
      <c r="A176" s="157">
        <f>A175+0.1</f>
        <v>2.2000000000000002</v>
      </c>
      <c r="B176" s="895" t="s">
        <v>293</v>
      </c>
      <c r="C176" s="895"/>
      <c r="D176" s="896"/>
      <c r="E176" s="362" t="s">
        <v>135</v>
      </c>
      <c r="F176" s="373" t="s">
        <v>135</v>
      </c>
      <c r="G176" s="64"/>
      <c r="H176" s="174"/>
      <c r="I176" s="647"/>
    </row>
    <row r="177" spans="1:9" ht="15.95" customHeight="1">
      <c r="A177" s="157">
        <f>A176+0.1</f>
        <v>2.3000000000000003</v>
      </c>
      <c r="B177" s="125" t="s">
        <v>294</v>
      </c>
      <c r="C177" s="125"/>
      <c r="D177" s="83"/>
      <c r="E177" s="362" t="s">
        <v>135</v>
      </c>
      <c r="F177" s="362" t="s">
        <v>135</v>
      </c>
      <c r="G177" s="64"/>
      <c r="H177" s="174"/>
      <c r="I177" s="647"/>
    </row>
    <row r="178" spans="1:9" s="751" customFormat="1" ht="18" customHeight="1">
      <c r="A178" s="374" t="s">
        <v>228</v>
      </c>
      <c r="B178" s="375"/>
      <c r="C178" s="375"/>
      <c r="D178" s="376"/>
      <c r="E178" s="376"/>
      <c r="F178" s="377"/>
      <c r="G178" s="1099"/>
      <c r="H178" s="625"/>
      <c r="I178" s="1102"/>
    </row>
    <row r="179" spans="1:9" ht="15.95" customHeight="1">
      <c r="A179" s="162" t="s">
        <v>295</v>
      </c>
      <c r="B179" s="682" t="s">
        <v>296</v>
      </c>
      <c r="C179" s="682"/>
      <c r="D179" s="655"/>
      <c r="E179" s="942" t="s">
        <v>114</v>
      </c>
      <c r="F179" s="943"/>
      <c r="G179" s="944"/>
      <c r="H179" s="174"/>
      <c r="I179" s="647"/>
    </row>
    <row r="180" spans="1:9" ht="15.95" customHeight="1">
      <c r="A180" s="162"/>
      <c r="B180" s="653">
        <v>1</v>
      </c>
      <c r="C180" s="651" t="s">
        <v>297</v>
      </c>
      <c r="D180" s="683"/>
      <c r="E180" s="163">
        <v>1</v>
      </c>
      <c r="F180" s="63"/>
      <c r="G180" s="64"/>
      <c r="H180" s="174"/>
      <c r="I180" s="647"/>
    </row>
    <row r="181" spans="1:9" ht="15.95" customHeight="1">
      <c r="A181" s="162"/>
      <c r="B181" s="653">
        <v>2</v>
      </c>
      <c r="C181" s="651" t="s">
        <v>298</v>
      </c>
      <c r="D181" s="683"/>
      <c r="E181" s="163">
        <v>2</v>
      </c>
      <c r="F181" s="63"/>
      <c r="G181" s="64"/>
      <c r="H181" s="174"/>
      <c r="I181" s="647"/>
    </row>
    <row r="182" spans="1:9" ht="15.95" customHeight="1">
      <c r="A182" s="162"/>
      <c r="B182" s="653">
        <v>3</v>
      </c>
      <c r="C182" s="651" t="s">
        <v>299</v>
      </c>
      <c r="D182" s="683"/>
      <c r="E182" s="163">
        <v>2</v>
      </c>
      <c r="F182" s="63"/>
      <c r="G182" s="64"/>
      <c r="H182" s="174"/>
      <c r="I182" s="647"/>
    </row>
    <row r="183" spans="1:9" ht="15.95" customHeight="1">
      <c r="A183" s="162"/>
      <c r="B183" s="653">
        <v>4</v>
      </c>
      <c r="C183" s="651" t="s">
        <v>300</v>
      </c>
      <c r="D183" s="683"/>
      <c r="E183" s="163">
        <v>1</v>
      </c>
      <c r="F183" s="63"/>
      <c r="G183" s="64"/>
      <c r="H183" s="174"/>
      <c r="I183" s="647"/>
    </row>
    <row r="184" spans="1:9" ht="15.95" customHeight="1">
      <c r="A184" s="162"/>
      <c r="B184" s="653">
        <v>5</v>
      </c>
      <c r="C184" s="651" t="s">
        <v>301</v>
      </c>
      <c r="D184" s="683"/>
      <c r="E184" s="163">
        <v>1</v>
      </c>
      <c r="F184" s="63"/>
      <c r="G184" s="64"/>
      <c r="H184" s="174"/>
      <c r="I184" s="647"/>
    </row>
    <row r="185" spans="1:9" ht="15.95" customHeight="1">
      <c r="A185" s="162"/>
      <c r="B185" s="653">
        <v>6</v>
      </c>
      <c r="C185" s="651" t="s">
        <v>302</v>
      </c>
      <c r="D185" s="683"/>
      <c r="E185" s="166">
        <v>2</v>
      </c>
      <c r="F185" s="63"/>
      <c r="G185" s="64"/>
      <c r="H185" s="174"/>
      <c r="I185" s="647"/>
    </row>
    <row r="186" spans="1:9" ht="15.95" customHeight="1">
      <c r="A186" s="162"/>
      <c r="B186" s="653">
        <v>7</v>
      </c>
      <c r="C186" s="651" t="s">
        <v>303</v>
      </c>
      <c r="D186" s="683"/>
      <c r="E186" s="166">
        <v>2</v>
      </c>
      <c r="F186" s="63"/>
      <c r="G186" s="64"/>
      <c r="H186" s="174"/>
      <c r="I186" s="647"/>
    </row>
    <row r="187" spans="1:9" ht="15.95" customHeight="1">
      <c r="A187" s="162"/>
      <c r="B187" s="653">
        <v>8</v>
      </c>
      <c r="C187" s="651" t="s">
        <v>304</v>
      </c>
      <c r="D187" s="683"/>
      <c r="E187" s="166">
        <v>1</v>
      </c>
      <c r="F187" s="63"/>
      <c r="G187" s="64"/>
      <c r="H187" s="174"/>
      <c r="I187" s="647"/>
    </row>
    <row r="188" spans="1:9" ht="15.95" customHeight="1">
      <c r="A188" s="165"/>
      <c r="B188" s="387">
        <v>9</v>
      </c>
      <c r="C188" s="337" t="s">
        <v>305</v>
      </c>
      <c r="D188" s="388"/>
      <c r="E188" s="166">
        <v>1</v>
      </c>
      <c r="F188" s="63"/>
      <c r="G188" s="64"/>
      <c r="H188" s="174"/>
      <c r="I188" s="647"/>
    </row>
    <row r="189" spans="1:9" ht="15.95" customHeight="1">
      <c r="A189" s="165" t="s">
        <v>306</v>
      </c>
      <c r="B189" s="1103" t="s">
        <v>307</v>
      </c>
      <c r="C189" s="651"/>
      <c r="D189" s="683"/>
      <c r="E189" s="166">
        <v>2</v>
      </c>
      <c r="F189" s="63"/>
      <c r="G189" s="64"/>
      <c r="H189" s="174"/>
      <c r="I189" s="647"/>
    </row>
    <row r="190" spans="1:9" ht="15.95" customHeight="1">
      <c r="A190" s="167" t="s">
        <v>308</v>
      </c>
      <c r="B190" s="161" t="s">
        <v>309</v>
      </c>
      <c r="C190" s="161"/>
      <c r="D190" s="79"/>
      <c r="E190" s="163">
        <v>1</v>
      </c>
      <c r="F190" s="63"/>
      <c r="G190" s="199"/>
      <c r="H190" s="174"/>
      <c r="I190" s="647"/>
    </row>
    <row r="191" spans="1:9" s="32" customFormat="1" ht="18" customHeight="1">
      <c r="A191" s="243" t="s">
        <v>85</v>
      </c>
      <c r="B191" s="233"/>
      <c r="C191" s="233"/>
      <c r="D191" s="233"/>
      <c r="E191" s="233"/>
      <c r="F191" s="233"/>
      <c r="G191" s="233"/>
      <c r="H191" s="629"/>
      <c r="I191" s="642"/>
    </row>
    <row r="192" spans="1:9" ht="15.95" customHeight="1">
      <c r="A192" s="684" t="s">
        <v>310</v>
      </c>
      <c r="B192" s="170" t="s">
        <v>311</v>
      </c>
      <c r="C192" s="171"/>
      <c r="D192" s="139"/>
      <c r="E192" s="999" t="s">
        <v>312</v>
      </c>
      <c r="F192" s="1000"/>
      <c r="G192" s="1001"/>
      <c r="H192" s="174"/>
      <c r="I192" s="647"/>
    </row>
    <row r="193" spans="1:9" ht="15.95" customHeight="1">
      <c r="A193" s="685"/>
      <c r="B193" s="645">
        <v>1</v>
      </c>
      <c r="C193" s="173" t="s">
        <v>313</v>
      </c>
      <c r="D193" s="173"/>
      <c r="E193" s="62">
        <v>1</v>
      </c>
      <c r="F193" s="63"/>
      <c r="G193" s="64"/>
      <c r="H193" s="174"/>
      <c r="I193" s="647"/>
    </row>
    <row r="194" spans="1:9" ht="15.95" customHeight="1">
      <c r="A194" s="685"/>
      <c r="B194" s="645">
        <v>2</v>
      </c>
      <c r="C194" s="682" t="s">
        <v>303</v>
      </c>
      <c r="D194" s="682"/>
      <c r="E194" s="62">
        <v>1</v>
      </c>
      <c r="F194" s="63"/>
      <c r="G194" s="64"/>
      <c r="H194" s="174"/>
      <c r="I194" s="647"/>
    </row>
    <row r="195" spans="1:9" ht="15.95" customHeight="1">
      <c r="A195" s="685"/>
      <c r="B195" s="645">
        <v>3</v>
      </c>
      <c r="C195" s="682" t="s">
        <v>304</v>
      </c>
      <c r="D195" s="682"/>
      <c r="E195" s="62">
        <v>1</v>
      </c>
      <c r="F195" s="63"/>
      <c r="G195" s="64"/>
      <c r="H195" s="174"/>
      <c r="I195" s="647"/>
    </row>
    <row r="196" spans="1:9" ht="15.95" customHeight="1">
      <c r="A196" s="685"/>
      <c r="B196" s="645">
        <v>4</v>
      </c>
      <c r="C196" s="682" t="s">
        <v>305</v>
      </c>
      <c r="D196" s="682"/>
      <c r="E196" s="62">
        <v>1</v>
      </c>
      <c r="F196" s="63"/>
      <c r="G196" s="64"/>
      <c r="H196" s="174"/>
      <c r="I196" s="647"/>
    </row>
    <row r="197" spans="1:9" ht="15.95" customHeight="1">
      <c r="A197" s="686"/>
      <c r="B197" s="46">
        <v>5</v>
      </c>
      <c r="C197" s="175" t="s">
        <v>314</v>
      </c>
      <c r="D197" s="175"/>
      <c r="E197" s="62">
        <v>1</v>
      </c>
      <c r="F197" s="63"/>
      <c r="G197" s="64"/>
      <c r="H197" s="174"/>
      <c r="I197" s="647"/>
    </row>
    <row r="198" spans="1:9" ht="15.95" customHeight="1">
      <c r="A198" s="390" t="s">
        <v>315</v>
      </c>
      <c r="B198" s="1103" t="s">
        <v>316</v>
      </c>
      <c r="C198" s="687"/>
      <c r="D198" s="687"/>
      <c r="E198" s="999" t="s">
        <v>312</v>
      </c>
      <c r="F198" s="1000"/>
      <c r="G198" s="1001"/>
      <c r="H198" s="174"/>
      <c r="I198" s="647"/>
    </row>
    <row r="199" spans="1:9" ht="15.95" customHeight="1">
      <c r="A199" s="391"/>
      <c r="B199" s="653">
        <v>1</v>
      </c>
      <c r="C199" s="651" t="s">
        <v>297</v>
      </c>
      <c r="D199" s="688"/>
      <c r="E199" s="395">
        <v>2</v>
      </c>
      <c r="F199" s="63"/>
      <c r="G199" s="64"/>
      <c r="H199" s="174"/>
      <c r="I199" s="647"/>
    </row>
    <row r="200" spans="1:9" ht="15.95" customHeight="1">
      <c r="A200" s="391"/>
      <c r="B200" s="653">
        <v>2</v>
      </c>
      <c r="C200" s="651" t="s">
        <v>298</v>
      </c>
      <c r="D200" s="688"/>
      <c r="E200" s="395">
        <v>3</v>
      </c>
      <c r="F200" s="63"/>
      <c r="G200" s="64"/>
      <c r="H200" s="174"/>
      <c r="I200" s="647"/>
    </row>
    <row r="201" spans="1:9" ht="15.95" customHeight="1">
      <c r="A201" s="391"/>
      <c r="B201" s="653">
        <v>3</v>
      </c>
      <c r="C201" s="651" t="s">
        <v>299</v>
      </c>
      <c r="D201" s="688"/>
      <c r="E201" s="395">
        <v>3</v>
      </c>
      <c r="F201" s="63"/>
      <c r="G201" s="64"/>
      <c r="H201" s="174"/>
      <c r="I201" s="647"/>
    </row>
    <row r="202" spans="1:9" ht="15.95" customHeight="1">
      <c r="A202" s="391"/>
      <c r="B202" s="653">
        <v>4</v>
      </c>
      <c r="C202" s="651" t="s">
        <v>300</v>
      </c>
      <c r="D202" s="688"/>
      <c r="E202" s="395">
        <v>2</v>
      </c>
      <c r="F202" s="63"/>
      <c r="G202" s="64"/>
      <c r="H202" s="174"/>
      <c r="I202" s="647"/>
    </row>
    <row r="203" spans="1:9" ht="15.95" customHeight="1">
      <c r="A203" s="391"/>
      <c r="B203" s="653">
        <v>5</v>
      </c>
      <c r="C203" s="651" t="s">
        <v>301</v>
      </c>
      <c r="D203" s="688"/>
      <c r="E203" s="395">
        <v>2</v>
      </c>
      <c r="F203" s="63"/>
      <c r="G203" s="64"/>
      <c r="H203" s="174"/>
      <c r="I203" s="647"/>
    </row>
    <row r="204" spans="1:9" ht="15.95" customHeight="1">
      <c r="A204" s="391"/>
      <c r="B204" s="653">
        <v>6</v>
      </c>
      <c r="C204" s="651" t="s">
        <v>302</v>
      </c>
      <c r="D204" s="688"/>
      <c r="E204" s="396">
        <v>3</v>
      </c>
      <c r="F204" s="63"/>
      <c r="G204" s="64"/>
      <c r="H204" s="174"/>
      <c r="I204" s="647"/>
    </row>
    <row r="205" spans="1:9" ht="15.95" customHeight="1">
      <c r="A205" s="391"/>
      <c r="B205" s="653">
        <v>7</v>
      </c>
      <c r="C205" s="651" t="s">
        <v>303</v>
      </c>
      <c r="D205" s="392"/>
      <c r="E205" s="396">
        <v>3</v>
      </c>
      <c r="F205" s="63"/>
      <c r="G205" s="64"/>
      <c r="H205" s="174"/>
      <c r="I205" s="647"/>
    </row>
    <row r="206" spans="1:9" ht="15.95" customHeight="1">
      <c r="A206" s="391"/>
      <c r="B206" s="653">
        <v>8</v>
      </c>
      <c r="C206" s="651" t="s">
        <v>304</v>
      </c>
      <c r="D206" s="392"/>
      <c r="E206" s="396">
        <v>2</v>
      </c>
      <c r="F206" s="63"/>
      <c r="G206" s="64"/>
      <c r="H206" s="174"/>
      <c r="I206" s="647"/>
    </row>
    <row r="207" spans="1:9" ht="15.95" customHeight="1">
      <c r="A207" s="393"/>
      <c r="B207" s="653">
        <v>9</v>
      </c>
      <c r="C207" s="651" t="s">
        <v>305</v>
      </c>
      <c r="D207" s="394"/>
      <c r="E207" s="396">
        <v>2</v>
      </c>
      <c r="F207" s="63"/>
      <c r="G207" s="64"/>
      <c r="H207" s="174"/>
      <c r="I207" s="647"/>
    </row>
    <row r="208" spans="1:9" ht="15.95" customHeight="1">
      <c r="A208" s="176" t="s">
        <v>317</v>
      </c>
      <c r="B208" s="161" t="s">
        <v>318</v>
      </c>
      <c r="C208" s="161"/>
      <c r="D208" s="79"/>
      <c r="E208" s="62">
        <v>1</v>
      </c>
      <c r="F208" s="63"/>
      <c r="G208" s="64"/>
      <c r="H208" s="174"/>
      <c r="I208" s="647"/>
    </row>
    <row r="209" spans="1:10" ht="15.95" customHeight="1">
      <c r="A209" s="176" t="s">
        <v>319</v>
      </c>
      <c r="B209" s="170" t="s">
        <v>320</v>
      </c>
      <c r="C209" s="161"/>
      <c r="D209" s="79"/>
      <c r="E209" s="62">
        <v>3</v>
      </c>
      <c r="F209" s="63"/>
      <c r="G209" s="64"/>
      <c r="H209" s="174"/>
      <c r="I209" s="647"/>
    </row>
    <row r="210" spans="1:10" ht="15.95" customHeight="1">
      <c r="A210" s="398" t="s">
        <v>321</v>
      </c>
      <c r="B210" s="351" t="s">
        <v>322</v>
      </c>
      <c r="C210" s="1104"/>
      <c r="D210" s="1104"/>
      <c r="E210" s="999" t="s">
        <v>312</v>
      </c>
      <c r="F210" s="1000"/>
      <c r="G210" s="1001"/>
      <c r="H210" s="174"/>
      <c r="I210" s="647"/>
    </row>
    <row r="211" spans="1:10" ht="15.95" customHeight="1">
      <c r="A211" s="399"/>
      <c r="B211" s="653">
        <v>1</v>
      </c>
      <c r="C211" s="687" t="s">
        <v>323</v>
      </c>
      <c r="D211" s="687"/>
      <c r="E211" s="177">
        <v>1</v>
      </c>
      <c r="F211" s="63"/>
      <c r="G211" s="64"/>
      <c r="H211" s="174"/>
      <c r="I211" s="647"/>
    </row>
    <row r="212" spans="1:10" ht="15.95" customHeight="1">
      <c r="A212" s="397"/>
      <c r="B212" s="653">
        <v>2</v>
      </c>
      <c r="C212" s="687" t="s">
        <v>324</v>
      </c>
      <c r="D212" s="687"/>
      <c r="E212" s="177">
        <v>2</v>
      </c>
      <c r="F212" s="63"/>
      <c r="G212" s="64"/>
      <c r="H212" s="174"/>
      <c r="I212" s="647"/>
    </row>
    <row r="213" spans="1:10" ht="15.95" customHeight="1">
      <c r="A213" s="176" t="s">
        <v>325</v>
      </c>
      <c r="B213" s="161" t="s">
        <v>326</v>
      </c>
      <c r="C213" s="201"/>
      <c r="D213" s="201"/>
      <c r="E213" s="177">
        <v>1</v>
      </c>
      <c r="F213" s="63"/>
      <c r="G213" s="64"/>
      <c r="H213" s="174"/>
      <c r="I213" s="647"/>
    </row>
    <row r="214" spans="1:10" ht="15.95" customHeight="1">
      <c r="A214" s="402" t="s">
        <v>327</v>
      </c>
      <c r="B214" s="403" t="s">
        <v>328</v>
      </c>
      <c r="C214" s="404"/>
      <c r="D214" s="405"/>
      <c r="E214" s="62">
        <v>1</v>
      </c>
      <c r="F214" s="64"/>
      <c r="G214" s="199"/>
      <c r="H214" s="174"/>
      <c r="I214" s="647"/>
    </row>
    <row r="215" spans="1:10" ht="24.95" customHeight="1" thickBot="1">
      <c r="A215" s="400" t="s">
        <v>329</v>
      </c>
      <c r="B215" s="401"/>
      <c r="C215" s="401"/>
      <c r="D215" s="401"/>
      <c r="E215" s="389"/>
      <c r="F215" s="389">
        <f>SUM(F166:F214)</f>
        <v>0</v>
      </c>
      <c r="G215" s="389">
        <f>SUMIF(G166:G214, "Y", F166:F214)</f>
        <v>0</v>
      </c>
      <c r="H215" s="631"/>
      <c r="I215" s="661"/>
    </row>
    <row r="216" spans="1:10" ht="15" customHeight="1">
      <c r="A216" s="114"/>
      <c r="B216" s="115"/>
      <c r="D216" s="652"/>
      <c r="E216" s="153"/>
      <c r="F216" s="680"/>
      <c r="G216" s="116"/>
      <c r="H216" s="174"/>
      <c r="I216" s="647"/>
    </row>
    <row r="217" spans="1:10" s="32" customFormat="1" ht="24" customHeight="1" thickBot="1">
      <c r="A217" s="178" t="s">
        <v>64</v>
      </c>
      <c r="B217" s="179"/>
      <c r="C217" s="179"/>
      <c r="D217" s="179"/>
      <c r="E217" s="179"/>
      <c r="F217" s="179"/>
      <c r="G217" s="179"/>
      <c r="H217" s="632"/>
      <c r="I217" s="662"/>
    </row>
    <row r="218" spans="1:10" s="32" customFormat="1" ht="18" customHeight="1">
      <c r="A218" s="408" t="s">
        <v>133</v>
      </c>
      <c r="B218" s="406"/>
      <c r="C218" s="406"/>
      <c r="D218" s="406"/>
      <c r="E218" s="406"/>
      <c r="F218" s="406"/>
      <c r="G218" s="406"/>
      <c r="H218" s="630"/>
      <c r="I218" s="657"/>
    </row>
    <row r="219" spans="1:10" s="32" customFormat="1" ht="18" customHeight="1">
      <c r="A219" s="409" t="s">
        <v>330</v>
      </c>
      <c r="B219" s="410"/>
      <c r="C219" s="410"/>
      <c r="D219" s="410"/>
      <c r="E219" s="410"/>
      <c r="F219" s="410"/>
      <c r="G219" s="411"/>
      <c r="H219" s="628"/>
      <c r="I219" s="641"/>
    </row>
    <row r="220" spans="1:10" ht="32.1" customHeight="1">
      <c r="A220" s="197">
        <v>1</v>
      </c>
      <c r="B220" s="927" t="s">
        <v>331</v>
      </c>
      <c r="C220" s="927"/>
      <c r="D220" s="928"/>
      <c r="E220" s="407" t="s">
        <v>135</v>
      </c>
      <c r="F220" s="407" t="s">
        <v>135</v>
      </c>
      <c r="G220" s="52"/>
      <c r="H220" s="181"/>
      <c r="I220" s="647"/>
      <c r="J220" s="575"/>
    </row>
    <row r="221" spans="1:10" ht="15.95" customHeight="1">
      <c r="A221" s="182">
        <f>A220+0.1</f>
        <v>1.1000000000000001</v>
      </c>
      <c r="B221" s="967" t="s">
        <v>332</v>
      </c>
      <c r="C221" s="967"/>
      <c r="D221" s="968"/>
      <c r="E221" s="900" t="s">
        <v>333</v>
      </c>
      <c r="F221" s="929"/>
      <c r="G221" s="930"/>
      <c r="H221" s="174"/>
      <c r="I221" s="647"/>
    </row>
    <row r="222" spans="1:10" ht="15.95" customHeight="1">
      <c r="A222" s="196"/>
      <c r="B222" s="648" t="s">
        <v>89</v>
      </c>
      <c r="C222" s="925" t="s">
        <v>334</v>
      </c>
      <c r="D222" s="926"/>
      <c r="E222" s="901"/>
      <c r="F222" s="931"/>
      <c r="G222" s="932"/>
      <c r="H222" s="174"/>
      <c r="I222" s="647"/>
    </row>
    <row r="223" spans="1:10" ht="33.6" customHeight="1">
      <c r="A223" s="196"/>
      <c r="B223" s="669"/>
      <c r="C223" s="648" t="s">
        <v>89</v>
      </c>
      <c r="D223" s="111" t="s">
        <v>335</v>
      </c>
      <c r="E223" s="373" t="s">
        <v>135</v>
      </c>
      <c r="F223" s="373" t="s">
        <v>135</v>
      </c>
      <c r="G223" s="51"/>
      <c r="H223" s="174"/>
      <c r="I223" s="647"/>
    </row>
    <row r="224" spans="1:10" ht="32.1" customHeight="1">
      <c r="A224" s="196"/>
      <c r="B224" s="669"/>
      <c r="C224" s="648" t="s">
        <v>91</v>
      </c>
      <c r="D224" s="111" t="s">
        <v>336</v>
      </c>
      <c r="E224" s="373" t="s">
        <v>135</v>
      </c>
      <c r="F224" s="373" t="s">
        <v>135</v>
      </c>
      <c r="G224" s="51"/>
      <c r="H224" s="174"/>
      <c r="I224" s="647"/>
    </row>
    <row r="225" spans="1:9" ht="15.95" customHeight="1">
      <c r="A225" s="196"/>
      <c r="B225" s="648" t="s">
        <v>91</v>
      </c>
      <c r="C225" s="646" t="s">
        <v>337</v>
      </c>
      <c r="D225" s="57"/>
      <c r="E225" s="935" t="s">
        <v>135</v>
      </c>
      <c r="F225" s="935" t="s">
        <v>135</v>
      </c>
      <c r="G225" s="939"/>
      <c r="H225" s="174"/>
      <c r="I225" s="647"/>
    </row>
    <row r="226" spans="1:9" ht="32.1" customHeight="1">
      <c r="A226" s="196"/>
      <c r="B226" s="669"/>
      <c r="C226" s="646"/>
      <c r="D226" s="111" t="s">
        <v>336</v>
      </c>
      <c r="E226" s="936"/>
      <c r="F226" s="936"/>
      <c r="G226" s="950"/>
      <c r="H226" s="174"/>
      <c r="I226" s="647"/>
    </row>
    <row r="227" spans="1:9" ht="15.95" customHeight="1">
      <c r="A227" s="196"/>
      <c r="B227" s="648" t="s">
        <v>108</v>
      </c>
      <c r="C227" s="646" t="s">
        <v>338</v>
      </c>
      <c r="D227" s="111"/>
      <c r="E227" s="935" t="s">
        <v>135</v>
      </c>
      <c r="F227" s="935" t="s">
        <v>135</v>
      </c>
      <c r="G227" s="939"/>
      <c r="H227" s="174"/>
      <c r="I227" s="647"/>
    </row>
    <row r="228" spans="1:9" ht="45" customHeight="1">
      <c r="A228" s="196"/>
      <c r="B228" s="669"/>
      <c r="C228" s="925" t="s">
        <v>339</v>
      </c>
      <c r="D228" s="926"/>
      <c r="E228" s="936"/>
      <c r="F228" s="936"/>
      <c r="G228" s="950"/>
      <c r="H228" s="174"/>
      <c r="I228" s="647"/>
    </row>
    <row r="229" spans="1:9" ht="32.1" customHeight="1">
      <c r="A229" s="196"/>
      <c r="B229" s="113"/>
      <c r="C229" s="924" t="s">
        <v>340</v>
      </c>
      <c r="D229" s="924"/>
      <c r="E229" s="50"/>
      <c r="F229" s="50"/>
      <c r="G229" s="412"/>
      <c r="H229" s="174"/>
      <c r="I229" s="647"/>
    </row>
    <row r="230" spans="1:9" s="244" customFormat="1" ht="18" customHeight="1">
      <c r="A230" s="413" t="s">
        <v>228</v>
      </c>
      <c r="B230" s="414"/>
      <c r="C230" s="414"/>
      <c r="D230" s="414"/>
      <c r="E230" s="414"/>
      <c r="F230" s="414"/>
      <c r="G230" s="415"/>
      <c r="H230" s="675"/>
      <c r="I230" s="1105"/>
    </row>
    <row r="231" spans="1:9" ht="15.95" customHeight="1">
      <c r="A231" s="182" t="s">
        <v>341</v>
      </c>
      <c r="B231" s="967" t="s">
        <v>342</v>
      </c>
      <c r="C231" s="967"/>
      <c r="D231" s="968"/>
      <c r="E231" s="900" t="s">
        <v>333</v>
      </c>
      <c r="F231" s="929"/>
      <c r="G231" s="930"/>
      <c r="H231" s="174"/>
      <c r="I231" s="647"/>
    </row>
    <row r="232" spans="1:9" ht="15.95" customHeight="1">
      <c r="A232" s="196"/>
      <c r="B232" s="648" t="s">
        <v>89</v>
      </c>
      <c r="C232" s="925" t="s">
        <v>334</v>
      </c>
      <c r="D232" s="926"/>
      <c r="E232" s="901"/>
      <c r="F232" s="931"/>
      <c r="G232" s="932"/>
      <c r="H232" s="174"/>
      <c r="I232" s="647"/>
    </row>
    <row r="233" spans="1:9" ht="33.6" customHeight="1">
      <c r="A233" s="196"/>
      <c r="B233" s="669"/>
      <c r="C233" s="648" t="s">
        <v>89</v>
      </c>
      <c r="D233" s="111" t="s">
        <v>343</v>
      </c>
      <c r="E233" s="933">
        <v>5</v>
      </c>
      <c r="F233" s="937"/>
      <c r="G233" s="939"/>
      <c r="H233" s="174"/>
      <c r="I233" s="647"/>
    </row>
    <row r="234" spans="1:9" ht="32.1" customHeight="1">
      <c r="A234" s="196"/>
      <c r="B234" s="669"/>
      <c r="C234" s="648" t="s">
        <v>91</v>
      </c>
      <c r="D234" s="111" t="s">
        <v>344</v>
      </c>
      <c r="E234" s="934"/>
      <c r="F234" s="938"/>
      <c r="G234" s="940"/>
      <c r="H234" s="174"/>
      <c r="I234" s="647"/>
    </row>
    <row r="235" spans="1:9" ht="15.95" customHeight="1">
      <c r="A235" s="196"/>
      <c r="B235" s="648" t="s">
        <v>91</v>
      </c>
      <c r="C235" s="646" t="s">
        <v>337</v>
      </c>
      <c r="D235" s="57"/>
      <c r="E235" s="933">
        <v>5</v>
      </c>
      <c r="F235" s="938"/>
      <c r="G235" s="940"/>
      <c r="H235" s="174"/>
      <c r="I235" s="647"/>
    </row>
    <row r="236" spans="1:9" ht="32.1" customHeight="1">
      <c r="A236" s="196"/>
      <c r="B236" s="669"/>
      <c r="C236" s="646"/>
      <c r="D236" s="111" t="s">
        <v>344</v>
      </c>
      <c r="E236" s="934"/>
      <c r="F236" s="938"/>
      <c r="G236" s="940"/>
      <c r="H236" s="174"/>
      <c r="I236" s="647"/>
    </row>
    <row r="237" spans="1:9" ht="15.95" customHeight="1">
      <c r="A237" s="196"/>
      <c r="B237" s="648" t="s">
        <v>108</v>
      </c>
      <c r="C237" s="646" t="s">
        <v>338</v>
      </c>
      <c r="D237" s="111"/>
      <c r="E237" s="935" t="s">
        <v>135</v>
      </c>
      <c r="F237" s="935" t="s">
        <v>135</v>
      </c>
      <c r="G237" s="935" t="s">
        <v>135</v>
      </c>
      <c r="H237" s="174"/>
      <c r="I237" s="647"/>
    </row>
    <row r="238" spans="1:9" ht="45" customHeight="1">
      <c r="A238" s="196"/>
      <c r="B238" s="669"/>
      <c r="C238" s="925" t="s">
        <v>339</v>
      </c>
      <c r="D238" s="926"/>
      <c r="E238" s="936"/>
      <c r="F238" s="936"/>
      <c r="G238" s="936"/>
      <c r="H238" s="174"/>
      <c r="I238" s="647"/>
    </row>
    <row r="239" spans="1:9" ht="32.1" customHeight="1">
      <c r="A239" s="196"/>
      <c r="B239" s="113"/>
      <c r="C239" s="924" t="s">
        <v>340</v>
      </c>
      <c r="D239" s="924"/>
      <c r="E239" s="898"/>
      <c r="F239" s="898"/>
      <c r="G239" s="899"/>
      <c r="H239" s="174"/>
      <c r="I239" s="647"/>
    </row>
    <row r="240" spans="1:9" s="32" customFormat="1" ht="18" customHeight="1">
      <c r="A240" s="36" t="s">
        <v>85</v>
      </c>
      <c r="B240" s="37"/>
      <c r="C240" s="37"/>
      <c r="D240" s="37"/>
      <c r="E240" s="37"/>
      <c r="F240" s="37"/>
      <c r="G240" s="37"/>
      <c r="H240" s="629"/>
      <c r="I240" s="642"/>
    </row>
    <row r="241" spans="1:9" ht="45" customHeight="1">
      <c r="A241" s="180" t="s">
        <v>345</v>
      </c>
      <c r="B241" s="895" t="s">
        <v>346</v>
      </c>
      <c r="C241" s="895"/>
      <c r="D241" s="896"/>
      <c r="E241" s="44">
        <v>10</v>
      </c>
      <c r="F241" s="63"/>
      <c r="G241" s="199"/>
      <c r="H241" s="174"/>
      <c r="I241" s="647"/>
    </row>
    <row r="242" spans="1:9">
      <c r="A242" s="656"/>
      <c r="H242" s="341"/>
      <c r="I242" s="647"/>
    </row>
    <row r="243" spans="1:9" s="32" customFormat="1" ht="18" customHeight="1">
      <c r="A243" s="33" t="s">
        <v>347</v>
      </c>
      <c r="B243" s="185"/>
      <c r="C243" s="185"/>
      <c r="D243" s="185"/>
      <c r="E243" s="117"/>
      <c r="F243" s="117"/>
      <c r="G243" s="117"/>
      <c r="H243" s="628"/>
      <c r="I243" s="641"/>
    </row>
    <row r="244" spans="1:9" s="32" customFormat="1" ht="18" customHeight="1">
      <c r="A244" s="71" t="s">
        <v>133</v>
      </c>
      <c r="B244" s="90"/>
      <c r="C244" s="90"/>
      <c r="D244" s="90"/>
      <c r="E244" s="90"/>
      <c r="F244" s="90"/>
      <c r="G244" s="90"/>
      <c r="H244" s="630"/>
      <c r="I244" s="657"/>
    </row>
    <row r="245" spans="1:9" s="32" customFormat="1" ht="32.1" customHeight="1">
      <c r="A245" s="222" t="s">
        <v>348</v>
      </c>
      <c r="B245" s="918" t="s">
        <v>349</v>
      </c>
      <c r="C245" s="918"/>
      <c r="D245" s="919"/>
      <c r="E245" s="422" t="s">
        <v>135</v>
      </c>
      <c r="F245" s="422" t="s">
        <v>135</v>
      </c>
      <c r="G245" s="423"/>
      <c r="H245" s="174"/>
      <c r="I245" s="658"/>
    </row>
    <row r="246" spans="1:9" s="32" customFormat="1" ht="32.1" customHeight="1">
      <c r="A246" s="209" t="s">
        <v>350</v>
      </c>
      <c r="B246" s="920" t="s">
        <v>351</v>
      </c>
      <c r="C246" s="920"/>
      <c r="D246" s="921"/>
      <c r="E246" s="915" t="s">
        <v>208</v>
      </c>
      <c r="F246" s="916"/>
      <c r="G246" s="917"/>
      <c r="H246" s="174"/>
      <c r="I246" s="658"/>
    </row>
    <row r="247" spans="1:9" s="32" customFormat="1" ht="15.95" customHeight="1">
      <c r="A247" s="420"/>
      <c r="B247" s="653">
        <v>1</v>
      </c>
      <c r="C247" s="421" t="s">
        <v>352</v>
      </c>
      <c r="D247" s="660"/>
      <c r="E247" s="422" t="s">
        <v>135</v>
      </c>
      <c r="F247" s="422" t="s">
        <v>135</v>
      </c>
      <c r="G247" s="821"/>
      <c r="H247" s="174"/>
      <c r="I247" s="658"/>
    </row>
    <row r="248" spans="1:9" s="32" customFormat="1" ht="15.95" customHeight="1">
      <c r="A248" s="420"/>
      <c r="B248" s="653">
        <v>2</v>
      </c>
      <c r="C248" s="333" t="s">
        <v>353</v>
      </c>
      <c r="D248" s="651"/>
      <c r="E248" s="422" t="s">
        <v>135</v>
      </c>
      <c r="F248" s="422" t="s">
        <v>135</v>
      </c>
      <c r="G248" s="821"/>
      <c r="H248" s="174"/>
      <c r="I248" s="658"/>
    </row>
    <row r="249" spans="1:9" s="32" customFormat="1" ht="15.95" customHeight="1">
      <c r="A249" s="420"/>
      <c r="B249" s="653">
        <v>3</v>
      </c>
      <c r="C249" s="333" t="s">
        <v>354</v>
      </c>
      <c r="D249" s="651"/>
      <c r="E249" s="422" t="s">
        <v>135</v>
      </c>
      <c r="F249" s="422" t="s">
        <v>135</v>
      </c>
      <c r="G249" s="821"/>
      <c r="H249" s="174"/>
      <c r="I249" s="658"/>
    </row>
    <row r="250" spans="1:9" s="32" customFormat="1" ht="15.95" customHeight="1">
      <c r="A250" s="419"/>
      <c r="B250" s="387">
        <v>4</v>
      </c>
      <c r="C250" s="336" t="s">
        <v>355</v>
      </c>
      <c r="D250" s="354"/>
      <c r="E250" s="422" t="s">
        <v>135</v>
      </c>
      <c r="F250" s="422" t="s">
        <v>135</v>
      </c>
      <c r="G250" s="821"/>
      <c r="H250" s="174"/>
      <c r="I250" s="658"/>
    </row>
    <row r="251" spans="1:9" s="32" customFormat="1" ht="32.1" customHeight="1">
      <c r="A251" s="222" t="s">
        <v>356</v>
      </c>
      <c r="B251" s="918" t="s">
        <v>357</v>
      </c>
      <c r="C251" s="918"/>
      <c r="D251" s="919"/>
      <c r="E251" s="422" t="s">
        <v>135</v>
      </c>
      <c r="F251" s="422" t="s">
        <v>135</v>
      </c>
      <c r="G251" s="821"/>
      <c r="H251" s="174"/>
      <c r="I251" s="658"/>
    </row>
    <row r="252" spans="1:9" s="32" customFormat="1" ht="15.95" customHeight="1">
      <c r="A252" s="418" t="s">
        <v>358</v>
      </c>
      <c r="B252" s="918" t="s">
        <v>359</v>
      </c>
      <c r="C252" s="918"/>
      <c r="D252" s="919"/>
      <c r="E252" s="422" t="s">
        <v>135</v>
      </c>
      <c r="F252" s="422" t="s">
        <v>135</v>
      </c>
      <c r="G252" s="821"/>
      <c r="H252" s="174"/>
      <c r="I252" s="658"/>
    </row>
    <row r="253" spans="1:9" s="32" customFormat="1" ht="32.1" customHeight="1">
      <c r="A253" s="209" t="s">
        <v>360</v>
      </c>
      <c r="B253" s="922" t="s">
        <v>361</v>
      </c>
      <c r="C253" s="922"/>
      <c r="D253" s="923"/>
      <c r="E253" s="915" t="s">
        <v>208</v>
      </c>
      <c r="F253" s="916"/>
      <c r="G253" s="917"/>
      <c r="H253" s="174"/>
      <c r="I253" s="658"/>
    </row>
    <row r="254" spans="1:9" s="378" customFormat="1" ht="15.95" customHeight="1">
      <c r="A254" s="424"/>
      <c r="B254" s="653">
        <v>1</v>
      </c>
      <c r="C254" s="1106" t="s">
        <v>362</v>
      </c>
      <c r="D254" s="1107"/>
      <c r="E254" s="422" t="s">
        <v>135</v>
      </c>
      <c r="F254" s="422" t="s">
        <v>135</v>
      </c>
      <c r="G254" s="423"/>
      <c r="H254" s="689"/>
      <c r="I254" s="1108"/>
    </row>
    <row r="255" spans="1:9" s="378" customFormat="1" ht="15.95" customHeight="1">
      <c r="A255" s="424"/>
      <c r="B255" s="653">
        <v>2</v>
      </c>
      <c r="C255" s="1106" t="s">
        <v>363</v>
      </c>
      <c r="D255" s="1107"/>
      <c r="E255" s="422" t="s">
        <v>135</v>
      </c>
      <c r="F255" s="422" t="s">
        <v>135</v>
      </c>
      <c r="G255" s="423"/>
      <c r="H255" s="689"/>
      <c r="I255" s="1108"/>
    </row>
    <row r="256" spans="1:9" s="378" customFormat="1" ht="15.95" customHeight="1">
      <c r="A256" s="424"/>
      <c r="B256" s="653">
        <v>3</v>
      </c>
      <c r="C256" s="1106" t="s">
        <v>364</v>
      </c>
      <c r="D256" s="1107"/>
      <c r="E256" s="422" t="s">
        <v>135</v>
      </c>
      <c r="F256" s="422" t="s">
        <v>135</v>
      </c>
      <c r="G256" s="423"/>
      <c r="H256" s="689"/>
      <c r="I256" s="1108"/>
    </row>
    <row r="257" spans="1:9" s="378" customFormat="1" ht="15.95" customHeight="1">
      <c r="A257" s="424"/>
      <c r="B257" s="653">
        <v>4</v>
      </c>
      <c r="C257" s="1106" t="s">
        <v>365</v>
      </c>
      <c r="D257" s="1107"/>
      <c r="E257" s="422" t="s">
        <v>135</v>
      </c>
      <c r="F257" s="422" t="s">
        <v>135</v>
      </c>
      <c r="G257" s="423"/>
      <c r="H257" s="689"/>
      <c r="I257" s="1108"/>
    </row>
    <row r="258" spans="1:9" s="378" customFormat="1" ht="15.95" customHeight="1">
      <c r="A258" s="424"/>
      <c r="B258" s="653">
        <v>5</v>
      </c>
      <c r="C258" s="1106" t="s">
        <v>366</v>
      </c>
      <c r="D258" s="1107"/>
      <c r="E258" s="422" t="s">
        <v>135</v>
      </c>
      <c r="F258" s="422" t="s">
        <v>135</v>
      </c>
      <c r="G258" s="423"/>
      <c r="H258" s="689"/>
      <c r="I258" s="1108"/>
    </row>
    <row r="259" spans="1:9" s="378" customFormat="1" ht="15.95" customHeight="1">
      <c r="A259" s="425"/>
      <c r="B259" s="387">
        <v>6</v>
      </c>
      <c r="C259" s="1109" t="s">
        <v>367</v>
      </c>
      <c r="D259" s="1109"/>
      <c r="E259" s="422" t="s">
        <v>135</v>
      </c>
      <c r="F259" s="422" t="s">
        <v>135</v>
      </c>
      <c r="G259" s="423"/>
      <c r="H259" s="689"/>
      <c r="I259" s="1108"/>
    </row>
    <row r="260" spans="1:9" s="32" customFormat="1" ht="32.1" customHeight="1">
      <c r="A260" s="209" t="s">
        <v>368</v>
      </c>
      <c r="B260" s="920" t="s">
        <v>369</v>
      </c>
      <c r="C260" s="920"/>
      <c r="D260" s="921"/>
      <c r="E260" s="915" t="s">
        <v>208</v>
      </c>
      <c r="F260" s="916"/>
      <c r="G260" s="917"/>
      <c r="H260" s="174"/>
      <c r="I260" s="658"/>
    </row>
    <row r="261" spans="1:9" s="378" customFormat="1" ht="32.1" customHeight="1">
      <c r="A261" s="424"/>
      <c r="B261" s="653">
        <v>1</v>
      </c>
      <c r="C261" s="1110" t="s">
        <v>370</v>
      </c>
      <c r="D261" s="1111"/>
      <c r="E261" s="422" t="s">
        <v>135</v>
      </c>
      <c r="F261" s="422" t="s">
        <v>135</v>
      </c>
      <c r="G261" s="423"/>
      <c r="H261" s="689"/>
      <c r="I261" s="1108"/>
    </row>
    <row r="262" spans="1:9" s="378" customFormat="1" ht="15.95" customHeight="1">
      <c r="A262" s="424"/>
      <c r="B262" s="653">
        <v>2</v>
      </c>
      <c r="C262" s="1110" t="s">
        <v>371</v>
      </c>
      <c r="D262" s="1111"/>
      <c r="E262" s="422"/>
      <c r="F262" s="422"/>
      <c r="G262" s="423"/>
      <c r="H262" s="689"/>
      <c r="I262" s="1108"/>
    </row>
    <row r="263" spans="1:9" s="378" customFormat="1" ht="32.1" customHeight="1">
      <c r="A263" s="424"/>
      <c r="B263" s="653">
        <v>2</v>
      </c>
      <c r="C263" s="1110" t="s">
        <v>372</v>
      </c>
      <c r="D263" s="1111"/>
      <c r="E263" s="422" t="s">
        <v>135</v>
      </c>
      <c r="F263" s="422" t="s">
        <v>135</v>
      </c>
      <c r="G263" s="423"/>
      <c r="H263" s="689"/>
      <c r="I263" s="1108"/>
    </row>
    <row r="264" spans="1:9" s="378" customFormat="1" ht="15.95" customHeight="1">
      <c r="A264" s="424"/>
      <c r="B264" s="653">
        <v>3</v>
      </c>
      <c r="C264" s="1106" t="s">
        <v>373</v>
      </c>
      <c r="D264" s="660"/>
      <c r="E264" s="422" t="s">
        <v>135</v>
      </c>
      <c r="F264" s="422" t="s">
        <v>135</v>
      </c>
      <c r="G264" s="423"/>
      <c r="H264" s="689"/>
      <c r="I264" s="1108"/>
    </row>
    <row r="265" spans="1:9" s="378" customFormat="1" ht="15.95" customHeight="1">
      <c r="A265" s="424"/>
      <c r="B265" s="653">
        <v>4</v>
      </c>
      <c r="C265" s="1106" t="s">
        <v>374</v>
      </c>
      <c r="D265" s="660"/>
      <c r="E265" s="422" t="s">
        <v>135</v>
      </c>
      <c r="F265" s="422" t="s">
        <v>135</v>
      </c>
      <c r="G265" s="423"/>
      <c r="H265" s="689"/>
      <c r="I265" s="1108"/>
    </row>
    <row r="266" spans="1:9" s="378" customFormat="1" ht="15.95" customHeight="1">
      <c r="A266" s="424"/>
      <c r="B266" s="653">
        <v>5</v>
      </c>
      <c r="C266" s="1106" t="s">
        <v>375</v>
      </c>
      <c r="D266" s="660"/>
      <c r="E266" s="422" t="s">
        <v>135</v>
      </c>
      <c r="F266" s="422" t="s">
        <v>135</v>
      </c>
      <c r="G266" s="423"/>
      <c r="H266" s="689"/>
      <c r="I266" s="1108"/>
    </row>
    <row r="267" spans="1:9" s="378" customFormat="1" ht="15.95" customHeight="1">
      <c r="A267" s="424"/>
      <c r="B267" s="653">
        <v>6</v>
      </c>
      <c r="C267" s="1106" t="s">
        <v>376</v>
      </c>
      <c r="D267" s="660"/>
      <c r="E267" s="422" t="s">
        <v>135</v>
      </c>
      <c r="F267" s="422" t="s">
        <v>135</v>
      </c>
      <c r="G267" s="423"/>
      <c r="H267" s="689"/>
      <c r="I267" s="1108"/>
    </row>
    <row r="268" spans="1:9" s="378" customFormat="1" ht="15.95" customHeight="1">
      <c r="A268" s="425"/>
      <c r="B268" s="387">
        <v>7</v>
      </c>
      <c r="C268" s="1109" t="s">
        <v>377</v>
      </c>
      <c r="D268" s="355"/>
      <c r="E268" s="422" t="s">
        <v>135</v>
      </c>
      <c r="F268" s="422" t="s">
        <v>135</v>
      </c>
      <c r="G268" s="423"/>
      <c r="H268" s="689"/>
      <c r="I268" s="1108"/>
    </row>
    <row r="269" spans="1:9" s="378" customFormat="1" ht="32.1" customHeight="1">
      <c r="A269" s="426" t="s">
        <v>378</v>
      </c>
      <c r="B269" s="1112" t="s">
        <v>379</v>
      </c>
      <c r="C269" s="1112"/>
      <c r="D269" s="1113"/>
      <c r="E269" s="915" t="s">
        <v>208</v>
      </c>
      <c r="F269" s="916"/>
      <c r="G269" s="917"/>
      <c r="H269" s="689"/>
      <c r="I269" s="1108"/>
    </row>
    <row r="270" spans="1:9" s="378" customFormat="1" ht="15.95" customHeight="1">
      <c r="A270" s="424"/>
      <c r="B270" s="653">
        <v>1</v>
      </c>
      <c r="C270" s="1106" t="s">
        <v>380</v>
      </c>
      <c r="D270" s="1107"/>
      <c r="E270" s="422" t="s">
        <v>135</v>
      </c>
      <c r="F270" s="422" t="s">
        <v>135</v>
      </c>
      <c r="G270" s="423"/>
      <c r="H270" s="689"/>
      <c r="I270" s="1108"/>
    </row>
    <row r="271" spans="1:9" s="378" customFormat="1" ht="15.95" customHeight="1">
      <c r="A271" s="424"/>
      <c r="B271" s="653">
        <v>2</v>
      </c>
      <c r="C271" s="1106" t="s">
        <v>381</v>
      </c>
      <c r="D271" s="1107"/>
      <c r="E271" s="422" t="s">
        <v>135</v>
      </c>
      <c r="F271" s="422" t="s">
        <v>135</v>
      </c>
      <c r="G271" s="423"/>
      <c r="H271" s="689"/>
      <c r="I271" s="1108"/>
    </row>
    <row r="272" spans="1:9" s="378" customFormat="1" ht="32.1" customHeight="1">
      <c r="A272" s="424"/>
      <c r="B272" s="653">
        <v>3</v>
      </c>
      <c r="C272" s="1110" t="s">
        <v>382</v>
      </c>
      <c r="D272" s="1111"/>
      <c r="E272" s="422" t="s">
        <v>135</v>
      </c>
      <c r="F272" s="422" t="s">
        <v>135</v>
      </c>
      <c r="G272" s="423"/>
      <c r="H272" s="689"/>
      <c r="I272" s="1108"/>
    </row>
    <row r="273" spans="1:9" s="378" customFormat="1" ht="15.95" customHeight="1">
      <c r="A273" s="424"/>
      <c r="B273" s="653">
        <v>4</v>
      </c>
      <c r="C273" s="1106" t="s">
        <v>383</v>
      </c>
      <c r="D273" s="1107"/>
      <c r="E273" s="422" t="s">
        <v>135</v>
      </c>
      <c r="F273" s="422" t="s">
        <v>135</v>
      </c>
      <c r="G273" s="423"/>
      <c r="H273" s="689"/>
      <c r="I273" s="1108"/>
    </row>
    <row r="274" spans="1:9" s="378" customFormat="1" ht="15.95" customHeight="1">
      <c r="A274" s="424"/>
      <c r="B274" s="653">
        <v>5</v>
      </c>
      <c r="C274" s="1106" t="s">
        <v>384</v>
      </c>
      <c r="D274" s="1107"/>
      <c r="E274" s="422" t="s">
        <v>135</v>
      </c>
      <c r="F274" s="422" t="s">
        <v>135</v>
      </c>
      <c r="G274" s="423"/>
      <c r="H274" s="689"/>
      <c r="I274" s="1108"/>
    </row>
    <row r="275" spans="1:9" s="378" customFormat="1" ht="15.95" customHeight="1">
      <c r="A275" s="426" t="s">
        <v>385</v>
      </c>
      <c r="B275" s="351" t="s">
        <v>386</v>
      </c>
      <c r="C275" s="1114"/>
      <c r="D275" s="1104"/>
      <c r="E275" s="884" t="s">
        <v>208</v>
      </c>
      <c r="F275" s="885"/>
      <c r="G275" s="886"/>
      <c r="H275" s="689"/>
      <c r="I275" s="1108"/>
    </row>
    <row r="276" spans="1:9" s="378" customFormat="1" ht="15.95" customHeight="1">
      <c r="A276" s="424"/>
      <c r="B276" s="653">
        <v>1</v>
      </c>
      <c r="C276" s="1106" t="s">
        <v>387</v>
      </c>
      <c r="D276" s="1107"/>
      <c r="E276" s="422" t="s">
        <v>135</v>
      </c>
      <c r="F276" s="422" t="s">
        <v>135</v>
      </c>
      <c r="G276" s="423"/>
      <c r="H276" s="689"/>
      <c r="I276" s="1108"/>
    </row>
    <row r="277" spans="1:9" s="378" customFormat="1" ht="32.1" customHeight="1">
      <c r="A277" s="425"/>
      <c r="B277" s="387">
        <v>2</v>
      </c>
      <c r="C277" s="1115" t="s">
        <v>388</v>
      </c>
      <c r="D277" s="1116"/>
      <c r="E277" s="422" t="s">
        <v>135</v>
      </c>
      <c r="F277" s="422" t="s">
        <v>135</v>
      </c>
      <c r="G277" s="423"/>
      <c r="H277" s="689"/>
      <c r="I277" s="1108"/>
    </row>
    <row r="278" spans="1:9" s="378" customFormat="1" ht="32.1" customHeight="1">
      <c r="A278" s="428" t="s">
        <v>389</v>
      </c>
      <c r="B278" s="889" t="s">
        <v>390</v>
      </c>
      <c r="C278" s="889"/>
      <c r="D278" s="889"/>
      <c r="E278" s="422" t="s">
        <v>135</v>
      </c>
      <c r="F278" s="422" t="s">
        <v>135</v>
      </c>
      <c r="G278" s="360"/>
      <c r="H278" s="689"/>
      <c r="I278" s="1108"/>
    </row>
    <row r="279" spans="1:9" s="751" customFormat="1" ht="18" customHeight="1">
      <c r="A279" s="374" t="s">
        <v>228</v>
      </c>
      <c r="B279" s="375"/>
      <c r="C279" s="375"/>
      <c r="D279" s="376"/>
      <c r="E279" s="376"/>
      <c r="F279" s="377"/>
      <c r="G279" s="1099"/>
      <c r="H279" s="625"/>
      <c r="I279" s="1102"/>
    </row>
    <row r="280" spans="1:9" s="32" customFormat="1" ht="32.1" customHeight="1">
      <c r="A280" s="429" t="s">
        <v>391</v>
      </c>
      <c r="B280" s="880" t="s">
        <v>392</v>
      </c>
      <c r="C280" s="880"/>
      <c r="D280" s="881"/>
      <c r="E280" s="334">
        <v>4</v>
      </c>
      <c r="F280" s="439"/>
      <c r="G280" s="423"/>
      <c r="H280" s="174"/>
      <c r="I280" s="658"/>
    </row>
    <row r="281" spans="1:9" ht="15.95" customHeight="1">
      <c r="A281" s="186" t="s">
        <v>393</v>
      </c>
      <c r="B281" s="81" t="s">
        <v>394</v>
      </c>
      <c r="C281" s="81"/>
      <c r="D281" s="187"/>
      <c r="E281" s="177">
        <v>2</v>
      </c>
      <c r="F281" s="63"/>
      <c r="G281" s="64"/>
      <c r="H281" s="174"/>
      <c r="I281" s="647"/>
    </row>
    <row r="282" spans="1:9" s="32" customFormat="1" ht="18" customHeight="1">
      <c r="A282" s="36" t="s">
        <v>85</v>
      </c>
      <c r="B282" s="37"/>
      <c r="C282" s="37"/>
      <c r="D282" s="37"/>
      <c r="E282" s="37"/>
      <c r="F282" s="37"/>
      <c r="G282" s="37"/>
      <c r="H282" s="629"/>
      <c r="I282" s="642"/>
    </row>
    <row r="283" spans="1:9" ht="15.95" customHeight="1">
      <c r="A283" s="183" t="s">
        <v>395</v>
      </c>
      <c r="B283" s="81" t="s">
        <v>396</v>
      </c>
      <c r="C283" s="171"/>
      <c r="D283" s="184"/>
      <c r="E283" s="44">
        <v>4</v>
      </c>
      <c r="F283" s="815"/>
      <c r="G283" s="51"/>
      <c r="H283" s="174"/>
      <c r="I283" s="647"/>
    </row>
    <row r="284" spans="1:9" ht="15.95" customHeight="1">
      <c r="A284" s="188" t="s">
        <v>397</v>
      </c>
      <c r="B284" s="81" t="s">
        <v>398</v>
      </c>
      <c r="C284" s="81"/>
      <c r="D284" s="189"/>
      <c r="E284" s="62">
        <v>1</v>
      </c>
      <c r="F284" s="63"/>
      <c r="G284" s="64"/>
      <c r="H284" s="174"/>
      <c r="I284" s="647"/>
    </row>
    <row r="285" spans="1:9" ht="15.95" customHeight="1">
      <c r="A285" s="188" t="s">
        <v>399</v>
      </c>
      <c r="B285" s="81" t="s">
        <v>400</v>
      </c>
      <c r="C285" s="81"/>
      <c r="D285" s="189"/>
      <c r="E285" s="62">
        <v>2</v>
      </c>
      <c r="F285" s="63"/>
      <c r="G285" s="64"/>
      <c r="H285" s="174"/>
      <c r="I285" s="647"/>
    </row>
    <row r="286" spans="1:9" ht="15.95" customHeight="1">
      <c r="A286" s="188" t="s">
        <v>401</v>
      </c>
      <c r="B286" s="81" t="s">
        <v>402</v>
      </c>
      <c r="C286" s="81"/>
      <c r="D286" s="189"/>
      <c r="E286" s="172">
        <v>1</v>
      </c>
      <c r="F286" s="64"/>
      <c r="G286" s="199"/>
      <c r="H286" s="174"/>
      <c r="I286" s="647"/>
    </row>
    <row r="287" spans="1:9" s="32" customFormat="1" ht="18" customHeight="1">
      <c r="A287" s="33" t="s">
        <v>403</v>
      </c>
      <c r="B287" s="34"/>
      <c r="C287" s="34"/>
      <c r="D287" s="34"/>
      <c r="E287" s="34"/>
      <c r="F287" s="34"/>
      <c r="G287" s="34"/>
      <c r="H287" s="628"/>
      <c r="I287" s="641"/>
    </row>
    <row r="288" spans="1:9" s="32" customFormat="1" ht="18" customHeight="1">
      <c r="A288" s="71" t="s">
        <v>133</v>
      </c>
      <c r="B288" s="90"/>
      <c r="C288" s="90"/>
      <c r="D288" s="90"/>
      <c r="E288" s="90"/>
      <c r="F288" s="90"/>
      <c r="G288" s="90"/>
      <c r="H288" s="630"/>
      <c r="I288" s="657"/>
    </row>
    <row r="289" spans="1:9" ht="32.1" customHeight="1">
      <c r="A289" s="142">
        <v>3</v>
      </c>
      <c r="B289" s="913" t="s">
        <v>404</v>
      </c>
      <c r="C289" s="913"/>
      <c r="D289" s="914"/>
      <c r="E289" s="576" t="s">
        <v>135</v>
      </c>
      <c r="F289" s="576" t="s">
        <v>135</v>
      </c>
      <c r="G289" s="64"/>
      <c r="H289" s="571"/>
      <c r="I289" s="647"/>
    </row>
    <row r="290" spans="1:9" s="32" customFormat="1" ht="18" customHeight="1">
      <c r="A290" s="146" t="s">
        <v>269</v>
      </c>
      <c r="B290" s="147"/>
      <c r="C290" s="147"/>
      <c r="D290" s="147"/>
      <c r="E290" s="147"/>
      <c r="F290" s="147"/>
      <c r="G290" s="147"/>
      <c r="H290" s="635"/>
      <c r="I290" s="679"/>
    </row>
    <row r="291" spans="1:9" ht="15.95" customHeight="1">
      <c r="A291" s="142">
        <f>A289+0.1</f>
        <v>3.1</v>
      </c>
      <c r="B291" s="92" t="s">
        <v>405</v>
      </c>
      <c r="C291" s="83"/>
      <c r="D291" s="83"/>
      <c r="E291" s="44">
        <v>7</v>
      </c>
      <c r="F291" s="63"/>
      <c r="G291" s="64"/>
      <c r="H291" s="571"/>
      <c r="I291" s="647"/>
    </row>
    <row r="292" spans="1:9" s="32" customFormat="1" ht="18" customHeight="1">
      <c r="A292" s="190" t="s">
        <v>85</v>
      </c>
      <c r="B292" s="191"/>
      <c r="C292" s="191"/>
      <c r="D292" s="191"/>
      <c r="E292" s="191"/>
      <c r="F292" s="191"/>
      <c r="G292" s="191"/>
      <c r="H292" s="636"/>
      <c r="I292" s="642"/>
    </row>
    <row r="293" spans="1:9" ht="15.95" customHeight="1">
      <c r="A293" s="192">
        <f>A291+0.1</f>
        <v>3.2</v>
      </c>
      <c r="B293" s="96" t="s">
        <v>406</v>
      </c>
      <c r="C293" s="120"/>
      <c r="D293" s="120"/>
      <c r="E293" s="110">
        <v>10</v>
      </c>
      <c r="F293" s="63"/>
      <c r="G293" s="64"/>
      <c r="H293" s="571"/>
      <c r="I293" s="647"/>
    </row>
    <row r="294" spans="1:9" s="32" customFormat="1" ht="18" customHeight="1">
      <c r="A294" s="33" t="s">
        <v>407</v>
      </c>
      <c r="B294" s="34"/>
      <c r="C294" s="34"/>
      <c r="D294" s="34"/>
      <c r="E294" s="34"/>
      <c r="F294" s="34"/>
      <c r="G294" s="34"/>
      <c r="H294" s="628"/>
      <c r="I294" s="641"/>
    </row>
    <row r="295" spans="1:9" s="32" customFormat="1" ht="18" customHeight="1">
      <c r="A295" s="154" t="s">
        <v>408</v>
      </c>
      <c r="B295" s="193"/>
      <c r="C295" s="193"/>
      <c r="D295" s="193"/>
      <c r="E295" s="193"/>
      <c r="F295" s="193"/>
      <c r="G295" s="193"/>
      <c r="H295" s="630"/>
      <c r="I295" s="657"/>
    </row>
    <row r="296" spans="1:9" s="378" customFormat="1" ht="45" customHeight="1">
      <c r="A296" s="431">
        <v>4</v>
      </c>
      <c r="B296" s="908" t="s">
        <v>409</v>
      </c>
      <c r="C296" s="908"/>
      <c r="D296" s="909"/>
      <c r="E296" s="422" t="s">
        <v>135</v>
      </c>
      <c r="F296" s="422" t="s">
        <v>135</v>
      </c>
      <c r="G296" s="423"/>
      <c r="H296" s="689"/>
      <c r="I296" s="1108"/>
    </row>
    <row r="297" spans="1:9" s="378" customFormat="1" ht="32.1" customHeight="1">
      <c r="A297" s="431">
        <v>4.0999999999999996</v>
      </c>
      <c r="B297" s="908" t="s">
        <v>410</v>
      </c>
      <c r="C297" s="908"/>
      <c r="D297" s="909"/>
      <c r="E297" s="422" t="s">
        <v>135</v>
      </c>
      <c r="F297" s="422" t="s">
        <v>135</v>
      </c>
      <c r="G297" s="423"/>
      <c r="H297" s="689"/>
      <c r="I297" s="1108"/>
    </row>
    <row r="298" spans="1:9" s="378" customFormat="1" ht="15.95" customHeight="1">
      <c r="A298" s="432">
        <v>4.2</v>
      </c>
      <c r="B298" s="337" t="s">
        <v>411</v>
      </c>
      <c r="C298" s="337"/>
      <c r="D298" s="354"/>
      <c r="E298" s="422" t="s">
        <v>135</v>
      </c>
      <c r="F298" s="422" t="s">
        <v>135</v>
      </c>
      <c r="G298" s="423"/>
      <c r="H298" s="689"/>
      <c r="I298" s="1108"/>
    </row>
    <row r="299" spans="1:9" s="244" customFormat="1" ht="15.95" customHeight="1">
      <c r="A299" s="426" t="s">
        <v>412</v>
      </c>
      <c r="B299" s="351" t="s">
        <v>413</v>
      </c>
      <c r="C299" s="351"/>
      <c r="D299" s="434"/>
      <c r="E299" s="910" t="s">
        <v>208</v>
      </c>
      <c r="F299" s="911"/>
      <c r="G299" s="912"/>
      <c r="H299" s="689"/>
      <c r="I299" s="1101"/>
    </row>
    <row r="300" spans="1:9" s="244" customFormat="1" ht="15.95" customHeight="1">
      <c r="A300" s="424"/>
      <c r="B300" s="653">
        <v>1</v>
      </c>
      <c r="C300" s="651" t="s">
        <v>414</v>
      </c>
      <c r="D300" s="651"/>
      <c r="E300" s="422" t="s">
        <v>135</v>
      </c>
      <c r="F300" s="422" t="s">
        <v>135</v>
      </c>
      <c r="G300" s="423"/>
      <c r="H300" s="689"/>
      <c r="I300" s="1101"/>
    </row>
    <row r="301" spans="1:9" s="244" customFormat="1" ht="15.95" customHeight="1">
      <c r="A301" s="424"/>
      <c r="B301" s="653">
        <v>2</v>
      </c>
      <c r="C301" s="651" t="s">
        <v>415</v>
      </c>
      <c r="D301" s="651"/>
      <c r="E301" s="422" t="s">
        <v>135</v>
      </c>
      <c r="F301" s="422" t="s">
        <v>135</v>
      </c>
      <c r="G301" s="423"/>
      <c r="H301" s="689"/>
      <c r="I301" s="1101"/>
    </row>
    <row r="302" spans="1:9" s="244" customFormat="1" ht="45" customHeight="1">
      <c r="A302" s="425"/>
      <c r="B302" s="387">
        <v>3</v>
      </c>
      <c r="C302" s="1115" t="s">
        <v>416</v>
      </c>
      <c r="D302" s="1117"/>
      <c r="E302" s="422" t="s">
        <v>135</v>
      </c>
      <c r="F302" s="422" t="s">
        <v>135</v>
      </c>
      <c r="G302" s="423"/>
      <c r="H302" s="689"/>
      <c r="I302" s="1101"/>
    </row>
    <row r="303" spans="1:9" s="244" customFormat="1" ht="15.95" customHeight="1">
      <c r="A303" s="435" t="s">
        <v>417</v>
      </c>
      <c r="B303" s="351" t="s">
        <v>418</v>
      </c>
      <c r="C303" s="351"/>
      <c r="D303" s="427"/>
      <c r="E303" s="884" t="s">
        <v>208</v>
      </c>
      <c r="F303" s="885"/>
      <c r="G303" s="886"/>
      <c r="H303" s="689"/>
      <c r="I303" s="1101"/>
    </row>
    <row r="304" spans="1:9" s="244" customFormat="1" ht="15.95" customHeight="1">
      <c r="A304" s="435"/>
      <c r="B304" s="690">
        <v>1</v>
      </c>
      <c r="C304" s="889" t="s">
        <v>419</v>
      </c>
      <c r="D304" s="890"/>
      <c r="E304" s="422" t="s">
        <v>135</v>
      </c>
      <c r="F304" s="422" t="s">
        <v>135</v>
      </c>
      <c r="G304" s="423"/>
      <c r="H304" s="689"/>
      <c r="I304" s="1101"/>
    </row>
    <row r="305" spans="1:9" s="244" customFormat="1" ht="32.1" customHeight="1">
      <c r="A305" s="435"/>
      <c r="B305" s="690">
        <v>2</v>
      </c>
      <c r="C305" s="889" t="s">
        <v>420</v>
      </c>
      <c r="D305" s="890"/>
      <c r="E305" s="422" t="s">
        <v>135</v>
      </c>
      <c r="F305" s="422" t="s">
        <v>135</v>
      </c>
      <c r="G305" s="423"/>
      <c r="H305" s="689"/>
      <c r="I305" s="1101"/>
    </row>
    <row r="306" spans="1:9" s="244" customFormat="1" ht="32.1" customHeight="1">
      <c r="A306" s="435"/>
      <c r="B306" s="436">
        <v>3</v>
      </c>
      <c r="C306" s="1115" t="s">
        <v>421</v>
      </c>
      <c r="D306" s="1115"/>
      <c r="E306" s="422" t="s">
        <v>135</v>
      </c>
      <c r="F306" s="422" t="s">
        <v>135</v>
      </c>
      <c r="G306" s="423"/>
      <c r="H306" s="689"/>
      <c r="I306" s="1101"/>
    </row>
    <row r="307" spans="1:9" s="244" customFormat="1" ht="15.95" customHeight="1">
      <c r="A307" s="426">
        <v>4.5</v>
      </c>
      <c r="B307" s="651" t="s">
        <v>422</v>
      </c>
      <c r="C307" s="691"/>
      <c r="D307" s="691"/>
      <c r="E307" s="910" t="s">
        <v>208</v>
      </c>
      <c r="F307" s="911"/>
      <c r="G307" s="912"/>
      <c r="H307" s="689"/>
      <c r="I307" s="1101"/>
    </row>
    <row r="308" spans="1:9" s="244" customFormat="1" ht="32.1" customHeight="1">
      <c r="A308" s="424"/>
      <c r="B308" s="653">
        <v>1</v>
      </c>
      <c r="C308" s="1110" t="s">
        <v>423</v>
      </c>
      <c r="D308" s="1111"/>
      <c r="E308" s="422" t="s">
        <v>135</v>
      </c>
      <c r="F308" s="422" t="s">
        <v>135</v>
      </c>
      <c r="G308" s="423"/>
      <c r="H308" s="689"/>
      <c r="I308" s="1101"/>
    </row>
    <row r="309" spans="1:9" s="244" customFormat="1" ht="15.95" customHeight="1">
      <c r="A309" s="424"/>
      <c r="B309" s="653">
        <v>2</v>
      </c>
      <c r="C309" s="1118" t="s">
        <v>424</v>
      </c>
      <c r="D309" s="1118"/>
      <c r="E309" s="422" t="s">
        <v>135</v>
      </c>
      <c r="F309" s="422" t="s">
        <v>135</v>
      </c>
      <c r="G309" s="423"/>
      <c r="H309" s="689"/>
      <c r="I309" s="1101"/>
    </row>
    <row r="310" spans="1:9" s="244" customFormat="1" ht="32.1" customHeight="1">
      <c r="A310" s="425"/>
      <c r="B310" s="387">
        <v>3</v>
      </c>
      <c r="C310" s="891" t="s">
        <v>425</v>
      </c>
      <c r="D310" s="892"/>
      <c r="E310" s="422" t="s">
        <v>135</v>
      </c>
      <c r="F310" s="422" t="s">
        <v>135</v>
      </c>
      <c r="G310" s="423"/>
      <c r="H310" s="689"/>
      <c r="I310" s="1101"/>
    </row>
    <row r="311" spans="1:9" s="244" customFormat="1" ht="15.95" customHeight="1">
      <c r="A311" s="426">
        <f>A307+0.1</f>
        <v>4.5999999999999996</v>
      </c>
      <c r="B311" s="651" t="s">
        <v>426</v>
      </c>
      <c r="C311" s="651"/>
      <c r="D311" s="660"/>
      <c r="E311" s="955" t="s">
        <v>208</v>
      </c>
      <c r="F311" s="956"/>
      <c r="G311" s="957"/>
      <c r="H311" s="689"/>
      <c r="I311" s="1101"/>
    </row>
    <row r="312" spans="1:9" s="244" customFormat="1" ht="15.95" customHeight="1">
      <c r="A312" s="424"/>
      <c r="B312" s="653">
        <v>1</v>
      </c>
      <c r="C312" s="1119" t="s">
        <v>427</v>
      </c>
      <c r="D312" s="1119"/>
      <c r="E312" s="422" t="s">
        <v>135</v>
      </c>
      <c r="F312" s="422" t="s">
        <v>135</v>
      </c>
      <c r="G312" s="423"/>
      <c r="H312" s="689"/>
      <c r="I312" s="1101"/>
    </row>
    <row r="313" spans="1:9" s="244" customFormat="1" ht="15.95" customHeight="1">
      <c r="A313" s="425"/>
      <c r="B313" s="387">
        <v>2</v>
      </c>
      <c r="C313" s="1120" t="s">
        <v>428</v>
      </c>
      <c r="D313" s="1121"/>
      <c r="E313" s="422" t="s">
        <v>135</v>
      </c>
      <c r="F313" s="422" t="s">
        <v>135</v>
      </c>
      <c r="G313" s="423"/>
      <c r="H313" s="689"/>
      <c r="I313" s="1101"/>
    </row>
    <row r="314" spans="1:9" s="244" customFormat="1" ht="32.1" customHeight="1">
      <c r="A314" s="437">
        <f>A311+0.1</f>
        <v>4.6999999999999993</v>
      </c>
      <c r="B314" s="880" t="s">
        <v>429</v>
      </c>
      <c r="C314" s="880"/>
      <c r="D314" s="881"/>
      <c r="E314" s="422" t="s">
        <v>135</v>
      </c>
      <c r="F314" s="422" t="s">
        <v>135</v>
      </c>
      <c r="G314" s="423"/>
      <c r="H314" s="689"/>
      <c r="I314" s="1101"/>
    </row>
    <row r="315" spans="1:9" s="244" customFormat="1" ht="15.95" customHeight="1">
      <c r="A315" s="426">
        <v>4.8</v>
      </c>
      <c r="B315" s="351" t="s">
        <v>430</v>
      </c>
      <c r="C315" s="434"/>
      <c r="D315" s="434"/>
      <c r="E315" s="955" t="s">
        <v>208</v>
      </c>
      <c r="F315" s="956"/>
      <c r="G315" s="957"/>
      <c r="H315" s="689"/>
      <c r="I315" s="1101"/>
    </row>
    <row r="316" spans="1:9" s="244" customFormat="1" ht="15.95" customHeight="1">
      <c r="A316" s="424"/>
      <c r="B316" s="653">
        <v>1</v>
      </c>
      <c r="C316" s="651" t="s">
        <v>431</v>
      </c>
      <c r="D316" s="651"/>
      <c r="E316" s="422" t="s">
        <v>135</v>
      </c>
      <c r="F316" s="422" t="s">
        <v>135</v>
      </c>
      <c r="G316" s="423"/>
      <c r="H316" s="689"/>
      <c r="I316" s="1101"/>
    </row>
    <row r="317" spans="1:9" s="244" customFormat="1" ht="15.95" customHeight="1">
      <c r="A317" s="424"/>
      <c r="B317" s="653">
        <v>2</v>
      </c>
      <c r="C317" s="651" t="s">
        <v>432</v>
      </c>
      <c r="D317" s="651"/>
      <c r="E317" s="422" t="s">
        <v>135</v>
      </c>
      <c r="F317" s="422" t="s">
        <v>135</v>
      </c>
      <c r="G317" s="423"/>
      <c r="H317" s="689"/>
      <c r="I317" s="1101"/>
    </row>
    <row r="318" spans="1:9" s="244" customFormat="1" ht="15.95" customHeight="1">
      <c r="A318" s="425"/>
      <c r="B318" s="387">
        <v>3</v>
      </c>
      <c r="C318" s="337" t="s">
        <v>433</v>
      </c>
      <c r="D318" s="336"/>
      <c r="E318" s="422" t="s">
        <v>135</v>
      </c>
      <c r="F318" s="422" t="s">
        <v>135</v>
      </c>
      <c r="G318" s="433"/>
      <c r="H318" s="689"/>
      <c r="I318" s="1101"/>
    </row>
    <row r="319" spans="1:9" ht="32.1" customHeight="1">
      <c r="A319" s="142" t="s">
        <v>434</v>
      </c>
      <c r="B319" s="913" t="s">
        <v>435</v>
      </c>
      <c r="C319" s="913"/>
      <c r="D319" s="914"/>
      <c r="E319" s="362" t="s">
        <v>135</v>
      </c>
      <c r="F319" s="362" t="s">
        <v>135</v>
      </c>
      <c r="G319" s="64"/>
      <c r="H319" s="174"/>
      <c r="I319" s="647"/>
    </row>
    <row r="320" spans="1:9" s="32" customFormat="1" ht="18" customHeight="1">
      <c r="A320" s="36" t="s">
        <v>85</v>
      </c>
      <c r="B320" s="37"/>
      <c r="C320" s="37"/>
      <c r="D320" s="37"/>
      <c r="E320" s="37"/>
      <c r="F320" s="37"/>
      <c r="G320" s="37"/>
      <c r="H320" s="629"/>
      <c r="I320" s="642"/>
    </row>
    <row r="321" spans="1:9" s="244" customFormat="1" ht="15.95" customHeight="1">
      <c r="A321" s="429" t="s">
        <v>436</v>
      </c>
      <c r="B321" s="880" t="s">
        <v>437</v>
      </c>
      <c r="C321" s="880"/>
      <c r="D321" s="881"/>
      <c r="E321" s="396">
        <v>3</v>
      </c>
      <c r="F321" s="439"/>
      <c r="G321" s="423"/>
      <c r="H321" s="689"/>
      <c r="I321" s="1101"/>
    </row>
    <row r="322" spans="1:9" s="244" customFormat="1" ht="15.95" customHeight="1">
      <c r="A322" s="438" t="s">
        <v>438</v>
      </c>
      <c r="B322" s="651" t="s">
        <v>439</v>
      </c>
      <c r="C322" s="651"/>
      <c r="D322" s="660"/>
      <c r="E322" s="334">
        <v>3</v>
      </c>
      <c r="F322" s="439"/>
      <c r="G322" s="423"/>
      <c r="H322" s="689"/>
      <c r="I322" s="1101"/>
    </row>
    <row r="323" spans="1:9" s="244" customFormat="1" ht="15.95" customHeight="1">
      <c r="A323" s="402" t="s">
        <v>440</v>
      </c>
      <c r="B323" s="403" t="s">
        <v>441</v>
      </c>
      <c r="C323" s="403"/>
      <c r="D323" s="430"/>
      <c r="E323" s="334">
        <v>3</v>
      </c>
      <c r="F323" s="439"/>
      <c r="G323" s="423"/>
      <c r="H323" s="689"/>
      <c r="I323" s="1101"/>
    </row>
    <row r="324" spans="1:9" s="244" customFormat="1" ht="15.95" customHeight="1">
      <c r="A324" s="438" t="s">
        <v>442</v>
      </c>
      <c r="B324" s="1122" t="s">
        <v>443</v>
      </c>
      <c r="C324" s="434"/>
      <c r="D324" s="434"/>
      <c r="E324" s="884" t="s">
        <v>444</v>
      </c>
      <c r="F324" s="885"/>
      <c r="G324" s="886"/>
      <c r="H324" s="689"/>
      <c r="I324" s="1101"/>
    </row>
    <row r="325" spans="1:9" s="244" customFormat="1" ht="15.95" customHeight="1">
      <c r="A325" s="438"/>
      <c r="B325" s="692" t="s">
        <v>89</v>
      </c>
      <c r="C325" s="693" t="s">
        <v>445</v>
      </c>
      <c r="D325" s="694"/>
      <c r="E325" s="900">
        <v>10</v>
      </c>
      <c r="F325" s="876"/>
      <c r="G325" s="878"/>
      <c r="H325" s="689"/>
      <c r="I325" s="1101"/>
    </row>
    <row r="326" spans="1:9" s="244" customFormat="1" ht="15.95" customHeight="1">
      <c r="A326" s="438"/>
      <c r="B326" s="692" t="s">
        <v>91</v>
      </c>
      <c r="C326" s="693" t="s">
        <v>446</v>
      </c>
      <c r="D326" s="694"/>
      <c r="E326" s="964"/>
      <c r="F326" s="893"/>
      <c r="G326" s="894"/>
      <c r="H326" s="689"/>
      <c r="I326" s="1101"/>
    </row>
    <row r="327" spans="1:9" s="244" customFormat="1" ht="15.95" customHeight="1">
      <c r="A327" s="438"/>
      <c r="B327" s="440" t="s">
        <v>447</v>
      </c>
      <c r="C327" s="693" t="s">
        <v>448</v>
      </c>
      <c r="D327" s="694"/>
      <c r="E327" s="901"/>
      <c r="F327" s="877"/>
      <c r="G327" s="879"/>
      <c r="H327" s="689"/>
      <c r="I327" s="1101"/>
    </row>
    <row r="328" spans="1:9" s="244" customFormat="1" ht="15.95" customHeight="1">
      <c r="A328" s="441" t="s">
        <v>449</v>
      </c>
      <c r="B328" s="824" t="s">
        <v>450</v>
      </c>
      <c r="C328" s="1104"/>
      <c r="D328" s="1114"/>
      <c r="E328" s="884" t="s">
        <v>444</v>
      </c>
      <c r="F328" s="885"/>
      <c r="G328" s="886"/>
      <c r="H328" s="689"/>
      <c r="I328" s="1101"/>
    </row>
    <row r="329" spans="1:9" s="244" customFormat="1" ht="15.95" customHeight="1">
      <c r="A329" s="428"/>
      <c r="B329" s="659" t="s">
        <v>89</v>
      </c>
      <c r="C329" s="889" t="s">
        <v>451</v>
      </c>
      <c r="D329" s="890"/>
      <c r="E329" s="900">
        <v>4</v>
      </c>
      <c r="F329" s="902"/>
      <c r="G329" s="878"/>
      <c r="H329" s="689"/>
      <c r="I329" s="1101"/>
    </row>
    <row r="330" spans="1:9" s="244" customFormat="1" ht="32.1" customHeight="1">
      <c r="A330" s="442"/>
      <c r="B330" s="359" t="s">
        <v>91</v>
      </c>
      <c r="C330" s="1115" t="s">
        <v>452</v>
      </c>
      <c r="D330" s="1115"/>
      <c r="E330" s="901"/>
      <c r="F330" s="903"/>
      <c r="G330" s="879"/>
      <c r="H330" s="689"/>
      <c r="I330" s="1101"/>
    </row>
    <row r="331" spans="1:9" s="244" customFormat="1" ht="15.95" customHeight="1">
      <c r="A331" s="441" t="s">
        <v>453</v>
      </c>
      <c r="B331" s="351" t="s">
        <v>454</v>
      </c>
      <c r="C331" s="1104"/>
      <c r="D331" s="443"/>
      <c r="E331" s="884" t="s">
        <v>114</v>
      </c>
      <c r="F331" s="885"/>
      <c r="G331" s="886"/>
      <c r="H331" s="689"/>
      <c r="I331" s="1101"/>
    </row>
    <row r="332" spans="1:9" s="244" customFormat="1" ht="15.95" customHeight="1">
      <c r="A332" s="428"/>
      <c r="B332" s="653">
        <v>1</v>
      </c>
      <c r="C332" s="1107" t="s">
        <v>455</v>
      </c>
      <c r="D332" s="660"/>
      <c r="E332" s="340">
        <v>2</v>
      </c>
      <c r="F332" s="439"/>
      <c r="G332" s="423"/>
      <c r="H332" s="689"/>
      <c r="I332" s="1101"/>
    </row>
    <row r="333" spans="1:9" s="244" customFormat="1" ht="15.95" customHeight="1">
      <c r="A333" s="428"/>
      <c r="B333" s="653">
        <v>2</v>
      </c>
      <c r="C333" s="1107" t="s">
        <v>456</v>
      </c>
      <c r="D333" s="660"/>
      <c r="E333" s="334">
        <v>3</v>
      </c>
      <c r="F333" s="439"/>
      <c r="G333" s="423"/>
      <c r="H333" s="689"/>
      <c r="I333" s="1101"/>
    </row>
    <row r="334" spans="1:9" s="244" customFormat="1" ht="15.95" customHeight="1">
      <c r="A334" s="428"/>
      <c r="B334" s="653">
        <v>3</v>
      </c>
      <c r="C334" s="1107" t="s">
        <v>457</v>
      </c>
      <c r="D334" s="660"/>
      <c r="E334" s="334">
        <v>2</v>
      </c>
      <c r="F334" s="439"/>
      <c r="G334" s="423"/>
      <c r="H334" s="689"/>
      <c r="I334" s="1101"/>
    </row>
    <row r="335" spans="1:9" s="244" customFormat="1" ht="15.95" customHeight="1">
      <c r="A335" s="428"/>
      <c r="B335" s="653">
        <v>4</v>
      </c>
      <c r="C335" s="1123" t="s">
        <v>458</v>
      </c>
      <c r="D335" s="357"/>
      <c r="E335" s="334">
        <v>3</v>
      </c>
      <c r="F335" s="439"/>
      <c r="G335" s="423"/>
      <c r="H335" s="689"/>
      <c r="I335" s="1101"/>
    </row>
    <row r="336" spans="1:9" s="244" customFormat="1" ht="15.95" customHeight="1">
      <c r="A336" s="442"/>
      <c r="B336" s="387">
        <v>5</v>
      </c>
      <c r="C336" s="1124" t="s">
        <v>459</v>
      </c>
      <c r="D336" s="355"/>
      <c r="E336" s="417">
        <v>4</v>
      </c>
      <c r="F336" s="439"/>
      <c r="G336" s="423"/>
      <c r="H336" s="689"/>
      <c r="I336" s="1101"/>
    </row>
    <row r="337" spans="1:9" s="244" customFormat="1" ht="15.95" customHeight="1">
      <c r="A337" s="429" t="s">
        <v>460</v>
      </c>
      <c r="B337" s="403" t="s">
        <v>461</v>
      </c>
      <c r="C337" s="403"/>
      <c r="D337" s="1125"/>
      <c r="E337" s="417">
        <v>2</v>
      </c>
      <c r="F337" s="439"/>
      <c r="G337" s="423"/>
      <c r="H337" s="689"/>
      <c r="I337" s="1101"/>
    </row>
    <row r="338" spans="1:9" s="244" customFormat="1" ht="15.95" customHeight="1">
      <c r="A338" s="428" t="s">
        <v>462</v>
      </c>
      <c r="B338" s="651" t="s">
        <v>463</v>
      </c>
      <c r="C338" s="651"/>
      <c r="D338" s="1126"/>
      <c r="E338" s="901" t="s">
        <v>119</v>
      </c>
      <c r="F338" s="931"/>
      <c r="G338" s="932"/>
      <c r="H338" s="689"/>
      <c r="I338" s="1101"/>
    </row>
    <row r="339" spans="1:9" s="244" customFormat="1" ht="15.95" customHeight="1">
      <c r="A339" s="428"/>
      <c r="B339" s="659" t="s">
        <v>89</v>
      </c>
      <c r="C339" s="651" t="s">
        <v>464</v>
      </c>
      <c r="D339" s="1126"/>
      <c r="E339" s="417">
        <v>4</v>
      </c>
      <c r="F339" s="876"/>
      <c r="G339" s="878"/>
      <c r="H339" s="689"/>
      <c r="I339" s="1101"/>
    </row>
    <row r="340" spans="1:9" s="244" customFormat="1" ht="15.95" customHeight="1">
      <c r="A340" s="428"/>
      <c r="B340" s="359" t="s">
        <v>91</v>
      </c>
      <c r="C340" s="651" t="s">
        <v>465</v>
      </c>
      <c r="D340" s="1126"/>
      <c r="E340" s="417">
        <v>5</v>
      </c>
      <c r="F340" s="877"/>
      <c r="G340" s="879"/>
      <c r="H340" s="689"/>
      <c r="I340" s="1101"/>
    </row>
    <row r="341" spans="1:9" s="244" customFormat="1" ht="15.95" customHeight="1">
      <c r="A341" s="444" t="s">
        <v>466</v>
      </c>
      <c r="B341" s="445" t="s">
        <v>467</v>
      </c>
      <c r="C341" s="446"/>
      <c r="D341" s="447"/>
      <c r="E341" s="901" t="s">
        <v>119</v>
      </c>
      <c r="F341" s="931"/>
      <c r="G341" s="932"/>
      <c r="H341" s="689"/>
      <c r="I341" s="1101"/>
    </row>
    <row r="342" spans="1:9" s="244" customFormat="1" ht="15.95" customHeight="1">
      <c r="A342" s="428"/>
      <c r="B342" s="653" t="s">
        <v>89</v>
      </c>
      <c r="C342" s="1127" t="s">
        <v>468</v>
      </c>
      <c r="D342" s="1123"/>
      <c r="E342" s="334">
        <v>1</v>
      </c>
      <c r="F342" s="876"/>
      <c r="G342" s="878"/>
      <c r="H342" s="689"/>
      <c r="I342" s="1101"/>
    </row>
    <row r="343" spans="1:9" s="244" customFormat="1" ht="15.95" customHeight="1">
      <c r="A343" s="442"/>
      <c r="B343" s="387" t="s">
        <v>91</v>
      </c>
      <c r="C343" s="1128" t="s">
        <v>469</v>
      </c>
      <c r="D343" s="1128"/>
      <c r="E343" s="334">
        <v>2</v>
      </c>
      <c r="F343" s="877"/>
      <c r="G343" s="879"/>
      <c r="H343" s="689"/>
      <c r="I343" s="1101"/>
    </row>
    <row r="344" spans="1:9" s="244" customFormat="1" ht="32.1" customHeight="1">
      <c r="A344" s="441" t="s">
        <v>470</v>
      </c>
      <c r="B344" s="1120" t="s">
        <v>471</v>
      </c>
      <c r="C344" s="1120"/>
      <c r="D344" s="1121"/>
      <c r="E344" s="334">
        <v>2</v>
      </c>
      <c r="F344" s="439"/>
      <c r="G344" s="423"/>
      <c r="H344" s="689"/>
      <c r="I344" s="1101"/>
    </row>
    <row r="345" spans="1:9" s="32" customFormat="1" ht="18" customHeight="1">
      <c r="A345" s="33" t="s">
        <v>472</v>
      </c>
      <c r="B345" s="34"/>
      <c r="C345" s="34"/>
      <c r="D345" s="34"/>
      <c r="E345" s="34"/>
      <c r="F345" s="34"/>
      <c r="G345" s="34"/>
      <c r="H345" s="628"/>
      <c r="I345" s="641"/>
    </row>
    <row r="346" spans="1:9" s="32" customFormat="1" ht="18" customHeight="1">
      <c r="A346" s="154" t="s">
        <v>473</v>
      </c>
      <c r="B346" s="193"/>
      <c r="C346" s="193"/>
      <c r="D346" s="193"/>
      <c r="E346" s="677"/>
      <c r="F346" s="677"/>
      <c r="G346" s="677"/>
      <c r="H346" s="630"/>
      <c r="I346" s="657"/>
    </row>
    <row r="347" spans="1:9" s="244" customFormat="1" ht="15.95" customHeight="1">
      <c r="A347" s="426" t="s">
        <v>474</v>
      </c>
      <c r="B347" s="351" t="s">
        <v>475</v>
      </c>
      <c r="C347" s="352"/>
      <c r="D347" s="351"/>
      <c r="E347" s="1129" t="s">
        <v>208</v>
      </c>
      <c r="F347" s="1130"/>
      <c r="G347" s="1131"/>
      <c r="H347" s="689"/>
      <c r="I347" s="1101"/>
    </row>
    <row r="348" spans="1:9" s="244" customFormat="1" ht="15.95" customHeight="1">
      <c r="A348" s="424"/>
      <c r="B348" s="659">
        <v>1</v>
      </c>
      <c r="C348" s="333" t="s">
        <v>476</v>
      </c>
      <c r="D348" s="651"/>
      <c r="E348" s="448" t="s">
        <v>135</v>
      </c>
      <c r="F348" s="448" t="s">
        <v>135</v>
      </c>
      <c r="G348" s="423"/>
      <c r="H348" s="689"/>
      <c r="I348" s="1101"/>
    </row>
    <row r="349" spans="1:9" s="244" customFormat="1" ht="15.95" customHeight="1">
      <c r="A349" s="424"/>
      <c r="B349" s="659">
        <v>2</v>
      </c>
      <c r="C349" s="651" t="s">
        <v>477</v>
      </c>
      <c r="D349" s="651"/>
      <c r="E349" s="448" t="s">
        <v>135</v>
      </c>
      <c r="F349" s="448" t="s">
        <v>135</v>
      </c>
      <c r="G349" s="423"/>
      <c r="H349" s="689"/>
      <c r="I349" s="1101"/>
    </row>
    <row r="350" spans="1:9" s="244" customFormat="1" ht="15.95" customHeight="1">
      <c r="A350" s="424"/>
      <c r="B350" s="653">
        <v>3</v>
      </c>
      <c r="C350" s="336" t="s">
        <v>478</v>
      </c>
      <c r="D350" s="337"/>
      <c r="E350" s="448" t="s">
        <v>135</v>
      </c>
      <c r="F350" s="448" t="s">
        <v>135</v>
      </c>
      <c r="G350" s="423"/>
      <c r="H350" s="689"/>
      <c r="I350" s="1101"/>
    </row>
    <row r="351" spans="1:9" s="244" customFormat="1" ht="15.95" customHeight="1">
      <c r="A351" s="426" t="s">
        <v>479</v>
      </c>
      <c r="B351" s="351" t="s">
        <v>480</v>
      </c>
      <c r="C351" s="1114"/>
      <c r="D351" s="1104"/>
      <c r="E351" s="1129" t="s">
        <v>208</v>
      </c>
      <c r="F351" s="1130"/>
      <c r="G351" s="1131"/>
      <c r="H351" s="689"/>
      <c r="I351" s="1101"/>
    </row>
    <row r="352" spans="1:9" s="244" customFormat="1" ht="15.95" customHeight="1">
      <c r="A352" s="424"/>
      <c r="B352" s="653">
        <v>1</v>
      </c>
      <c r="C352" s="651" t="s">
        <v>481</v>
      </c>
      <c r="D352" s="651"/>
      <c r="E352" s="448" t="s">
        <v>135</v>
      </c>
      <c r="F352" s="448" t="s">
        <v>135</v>
      </c>
      <c r="G352" s="423"/>
      <c r="H352" s="689"/>
      <c r="I352" s="1101"/>
    </row>
    <row r="353" spans="1:9" s="244" customFormat="1" ht="15.95" customHeight="1">
      <c r="A353" s="425"/>
      <c r="B353" s="387">
        <v>2</v>
      </c>
      <c r="C353" s="337" t="s">
        <v>482</v>
      </c>
      <c r="D353" s="337"/>
      <c r="E353" s="449" t="s">
        <v>135</v>
      </c>
      <c r="F353" s="449" t="s">
        <v>135</v>
      </c>
      <c r="G353" s="423"/>
      <c r="H353" s="689"/>
      <c r="I353" s="1101"/>
    </row>
    <row r="354" spans="1:9" s="244" customFormat="1" ht="15.95" customHeight="1">
      <c r="A354" s="426" t="s">
        <v>483</v>
      </c>
      <c r="B354" s="351" t="s">
        <v>484</v>
      </c>
      <c r="C354" s="1104"/>
      <c r="D354" s="1104"/>
      <c r="E354" s="1129" t="s">
        <v>208</v>
      </c>
      <c r="F354" s="1130"/>
      <c r="G354" s="1131"/>
      <c r="H354" s="689"/>
      <c r="I354" s="1101"/>
    </row>
    <row r="355" spans="1:9" s="244" customFormat="1" ht="15.95" customHeight="1">
      <c r="A355" s="424"/>
      <c r="B355" s="653">
        <v>1</v>
      </c>
      <c r="C355" s="333" t="s">
        <v>485</v>
      </c>
      <c r="D355" s="660"/>
      <c r="E355" s="448" t="s">
        <v>135</v>
      </c>
      <c r="F355" s="448" t="s">
        <v>135</v>
      </c>
      <c r="G355" s="423"/>
      <c r="H355" s="689"/>
      <c r="I355" s="1101"/>
    </row>
    <row r="356" spans="1:9" s="244" customFormat="1" ht="15.95" customHeight="1">
      <c r="A356" s="425"/>
      <c r="B356" s="387">
        <v>2</v>
      </c>
      <c r="C356" s="337" t="s">
        <v>482</v>
      </c>
      <c r="D356" s="337"/>
      <c r="E356" s="422" t="s">
        <v>135</v>
      </c>
      <c r="F356" s="422" t="s">
        <v>135</v>
      </c>
      <c r="G356" s="423"/>
      <c r="H356" s="689"/>
      <c r="I356" s="1101"/>
    </row>
    <row r="357" spans="1:9" s="244" customFormat="1" ht="15.95" customHeight="1">
      <c r="A357" s="437" t="s">
        <v>486</v>
      </c>
      <c r="B357" s="403" t="s">
        <v>487</v>
      </c>
      <c r="C357" s="403"/>
      <c r="D357" s="405"/>
      <c r="E357" s="422" t="s">
        <v>135</v>
      </c>
      <c r="F357" s="422" t="s">
        <v>135</v>
      </c>
      <c r="G357" s="423"/>
      <c r="H357" s="689"/>
      <c r="I357" s="1101"/>
    </row>
    <row r="358" spans="1:9" s="32" customFormat="1" ht="18" customHeight="1">
      <c r="A358" s="146" t="s">
        <v>269</v>
      </c>
      <c r="B358" s="147"/>
      <c r="C358" s="147"/>
      <c r="D358" s="147"/>
      <c r="E358" s="147"/>
      <c r="F358" s="147"/>
      <c r="G358" s="147"/>
      <c r="H358" s="633"/>
      <c r="I358" s="679"/>
    </row>
    <row r="359" spans="1:9" s="244" customFormat="1" ht="15.95" customHeight="1">
      <c r="A359" s="450" t="s">
        <v>488</v>
      </c>
      <c r="B359" s="351" t="s">
        <v>489</v>
      </c>
      <c r="C359" s="1114"/>
      <c r="D359" s="1104"/>
      <c r="E359" s="884" t="s">
        <v>114</v>
      </c>
      <c r="F359" s="885"/>
      <c r="G359" s="886"/>
      <c r="H359" s="689"/>
      <c r="I359" s="1101"/>
    </row>
    <row r="360" spans="1:9" s="244" customFormat="1" ht="15.95" customHeight="1">
      <c r="A360" s="451"/>
      <c r="B360" s="653">
        <v>1</v>
      </c>
      <c r="C360" s="651" t="s">
        <v>490</v>
      </c>
      <c r="D360" s="651"/>
      <c r="E360" s="334">
        <v>1</v>
      </c>
      <c r="F360" s="439"/>
      <c r="G360" s="423"/>
      <c r="H360" s="689"/>
      <c r="I360" s="1101"/>
    </row>
    <row r="361" spans="1:9" s="244" customFormat="1" ht="15.95" customHeight="1">
      <c r="A361" s="451"/>
      <c r="B361" s="653">
        <v>2</v>
      </c>
      <c r="C361" s="651" t="s">
        <v>491</v>
      </c>
      <c r="D361" s="651"/>
      <c r="E361" s="334">
        <v>2</v>
      </c>
      <c r="F361" s="439"/>
      <c r="G361" s="423"/>
      <c r="H361" s="689"/>
      <c r="I361" s="1101"/>
    </row>
    <row r="362" spans="1:9" s="244" customFormat="1" ht="15.95" customHeight="1">
      <c r="A362" s="452"/>
      <c r="B362" s="387">
        <v>3</v>
      </c>
      <c r="C362" s="336" t="s">
        <v>492</v>
      </c>
      <c r="D362" s="453"/>
      <c r="E362" s="334">
        <v>2</v>
      </c>
      <c r="F362" s="439"/>
      <c r="G362" s="423"/>
      <c r="H362" s="689"/>
      <c r="I362" s="1101"/>
    </row>
    <row r="363" spans="1:9" s="244" customFormat="1" ht="15.95" customHeight="1">
      <c r="A363" s="454" t="s">
        <v>493</v>
      </c>
      <c r="B363" s="455" t="s">
        <v>480</v>
      </c>
      <c r="C363" s="1132"/>
      <c r="D363" s="1133"/>
      <c r="E363" s="884" t="s">
        <v>114</v>
      </c>
      <c r="F363" s="885"/>
      <c r="G363" s="886"/>
      <c r="H363" s="689"/>
      <c r="I363" s="1101"/>
    </row>
    <row r="364" spans="1:9" s="244" customFormat="1" ht="15.95" customHeight="1">
      <c r="A364" s="456"/>
      <c r="B364" s="653">
        <v>1</v>
      </c>
      <c r="C364" s="457" t="s">
        <v>494</v>
      </c>
      <c r="D364" s="695"/>
      <c r="E364" s="334">
        <v>2</v>
      </c>
      <c r="F364" s="439"/>
      <c r="G364" s="423"/>
      <c r="H364" s="689"/>
      <c r="I364" s="1101"/>
    </row>
    <row r="365" spans="1:9" s="244" customFormat="1" ht="15.95" customHeight="1">
      <c r="A365" s="458"/>
      <c r="B365" s="387">
        <v>2</v>
      </c>
      <c r="C365" s="459" t="s">
        <v>495</v>
      </c>
      <c r="D365" s="460"/>
      <c r="E365" s="334">
        <v>3</v>
      </c>
      <c r="F365" s="439"/>
      <c r="G365" s="423"/>
      <c r="H365" s="689"/>
      <c r="I365" s="1101"/>
    </row>
    <row r="366" spans="1:9" s="244" customFormat="1" ht="15.95" customHeight="1">
      <c r="A366" s="461" t="s">
        <v>496</v>
      </c>
      <c r="B366" s="455" t="s">
        <v>497</v>
      </c>
      <c r="C366" s="1132"/>
      <c r="D366" s="1133"/>
      <c r="E366" s="884" t="s">
        <v>114</v>
      </c>
      <c r="F366" s="885"/>
      <c r="G366" s="886"/>
      <c r="H366" s="689"/>
      <c r="I366" s="1101"/>
    </row>
    <row r="367" spans="1:9" s="244" customFormat="1" ht="15.95" customHeight="1">
      <c r="A367" s="462"/>
      <c r="B367" s="653">
        <v>1</v>
      </c>
      <c r="C367" s="457" t="s">
        <v>498</v>
      </c>
      <c r="D367" s="695"/>
      <c r="E367" s="334">
        <v>2</v>
      </c>
      <c r="F367" s="439"/>
      <c r="G367" s="423"/>
      <c r="H367" s="689"/>
      <c r="I367" s="1101"/>
    </row>
    <row r="368" spans="1:9" s="244" customFormat="1" ht="15.95" customHeight="1">
      <c r="A368" s="463"/>
      <c r="B368" s="387">
        <v>2</v>
      </c>
      <c r="C368" s="459" t="s">
        <v>499</v>
      </c>
      <c r="D368" s="460"/>
      <c r="E368" s="334">
        <v>3</v>
      </c>
      <c r="F368" s="439"/>
      <c r="G368" s="423"/>
      <c r="H368" s="689"/>
      <c r="I368" s="1101"/>
    </row>
    <row r="369" spans="1:9" s="32" customFormat="1" ht="18" customHeight="1">
      <c r="A369" s="36" t="s">
        <v>85</v>
      </c>
      <c r="B369" s="37"/>
      <c r="C369" s="37"/>
      <c r="D369" s="37"/>
      <c r="E369" s="37"/>
      <c r="F369" s="37"/>
      <c r="G369" s="37"/>
      <c r="H369" s="629"/>
      <c r="I369" s="642"/>
    </row>
    <row r="370" spans="1:9" s="244" customFormat="1" ht="15.95" customHeight="1">
      <c r="A370" s="456" t="s">
        <v>500</v>
      </c>
      <c r="B370" s="696" t="s">
        <v>501</v>
      </c>
      <c r="C370" s="1134"/>
      <c r="D370" s="1135"/>
      <c r="E370" s="901" t="s">
        <v>114</v>
      </c>
      <c r="F370" s="931"/>
      <c r="G370" s="932"/>
      <c r="H370" s="689"/>
      <c r="I370" s="1101"/>
    </row>
    <row r="371" spans="1:9" s="244" customFormat="1" ht="15.95" customHeight="1">
      <c r="A371" s="1136"/>
      <c r="B371" s="653">
        <v>1</v>
      </c>
      <c r="C371" s="457" t="s">
        <v>502</v>
      </c>
      <c r="D371" s="695"/>
      <c r="E371" s="334">
        <v>2</v>
      </c>
      <c r="F371" s="439"/>
      <c r="G371" s="423"/>
      <c r="H371" s="689"/>
      <c r="I371" s="1101"/>
    </row>
    <row r="372" spans="1:9" s="244" customFormat="1" ht="15.95" customHeight="1">
      <c r="A372" s="1136"/>
      <c r="B372" s="653">
        <v>2</v>
      </c>
      <c r="C372" s="651" t="s">
        <v>491</v>
      </c>
      <c r="D372" s="695"/>
      <c r="E372" s="334">
        <v>3</v>
      </c>
      <c r="F372" s="439"/>
      <c r="G372" s="423"/>
      <c r="H372" s="689"/>
      <c r="I372" s="1101"/>
    </row>
    <row r="373" spans="1:9" s="244" customFormat="1" ht="15.95" customHeight="1">
      <c r="A373" s="1137"/>
      <c r="B373" s="387">
        <v>2</v>
      </c>
      <c r="C373" s="460" t="s">
        <v>492</v>
      </c>
      <c r="D373" s="459"/>
      <c r="E373" s="334">
        <v>3</v>
      </c>
      <c r="F373" s="439"/>
      <c r="G373" s="423"/>
      <c r="H373" s="689"/>
      <c r="I373" s="1101"/>
    </row>
    <row r="374" spans="1:9" s="244" customFormat="1" ht="15.95" customHeight="1">
      <c r="A374" s="456" t="s">
        <v>503</v>
      </c>
      <c r="B374" s="696" t="s">
        <v>480</v>
      </c>
      <c r="C374" s="1134"/>
      <c r="D374" s="1135"/>
      <c r="E374" s="901" t="s">
        <v>114</v>
      </c>
      <c r="F374" s="931"/>
      <c r="G374" s="932"/>
      <c r="H374" s="689"/>
      <c r="I374" s="1101"/>
    </row>
    <row r="375" spans="1:9" s="244" customFormat="1" ht="15.95" customHeight="1">
      <c r="A375" s="1136"/>
      <c r="B375" s="653">
        <v>1</v>
      </c>
      <c r="C375" s="457" t="s">
        <v>504</v>
      </c>
      <c r="D375" s="695"/>
      <c r="E375" s="334">
        <v>3</v>
      </c>
      <c r="F375" s="439"/>
      <c r="G375" s="423"/>
      <c r="H375" s="689"/>
      <c r="I375" s="1101"/>
    </row>
    <row r="376" spans="1:9" s="244" customFormat="1" ht="15.95" customHeight="1">
      <c r="A376" s="1136"/>
      <c r="B376" s="387">
        <v>2</v>
      </c>
      <c r="C376" s="696" t="s">
        <v>505</v>
      </c>
      <c r="D376" s="696"/>
      <c r="E376" s="334">
        <v>4</v>
      </c>
      <c r="F376" s="439"/>
      <c r="G376" s="423"/>
      <c r="H376" s="689"/>
      <c r="I376" s="1101"/>
    </row>
    <row r="377" spans="1:9" s="244" customFormat="1" ht="15.95" customHeight="1">
      <c r="A377" s="454" t="s">
        <v>506</v>
      </c>
      <c r="B377" s="455" t="s">
        <v>507</v>
      </c>
      <c r="C377" s="1132"/>
      <c r="D377" s="1133"/>
      <c r="E377" s="884" t="s">
        <v>114</v>
      </c>
      <c r="F377" s="885"/>
      <c r="G377" s="886"/>
      <c r="H377" s="689"/>
      <c r="I377" s="1101"/>
    </row>
    <row r="378" spans="1:9" s="244" customFormat="1" ht="15.95" customHeight="1">
      <c r="A378" s="1136"/>
      <c r="B378" s="653">
        <v>1</v>
      </c>
      <c r="C378" s="889" t="s">
        <v>508</v>
      </c>
      <c r="D378" s="890"/>
      <c r="E378" s="334">
        <v>3</v>
      </c>
      <c r="F378" s="439"/>
      <c r="G378" s="423"/>
      <c r="H378" s="689"/>
      <c r="I378" s="1101"/>
    </row>
    <row r="379" spans="1:9" s="244" customFormat="1" ht="15.95" customHeight="1">
      <c r="A379" s="1137"/>
      <c r="B379" s="387">
        <v>2</v>
      </c>
      <c r="C379" s="336" t="s">
        <v>505</v>
      </c>
      <c r="D379" s="337"/>
      <c r="E379" s="334">
        <v>4</v>
      </c>
      <c r="F379" s="439"/>
      <c r="G379" s="423"/>
      <c r="H379" s="689"/>
      <c r="I379" s="1101"/>
    </row>
    <row r="380" spans="1:9" ht="15.95" customHeight="1">
      <c r="A380" s="188" t="s">
        <v>509</v>
      </c>
      <c r="B380" s="61" t="s">
        <v>510</v>
      </c>
      <c r="C380" s="61"/>
      <c r="D380" s="75"/>
      <c r="E380" s="62">
        <v>1</v>
      </c>
      <c r="F380" s="63"/>
      <c r="G380" s="64"/>
      <c r="H380" s="174"/>
      <c r="I380" s="647"/>
    </row>
    <row r="381" spans="1:9" s="244" customFormat="1" ht="15.95" customHeight="1">
      <c r="A381" s="467" t="s">
        <v>511</v>
      </c>
      <c r="B381" s="351" t="s">
        <v>512</v>
      </c>
      <c r="C381" s="351"/>
      <c r="D381" s="443"/>
      <c r="E381" s="884" t="s">
        <v>513</v>
      </c>
      <c r="F381" s="885"/>
      <c r="G381" s="886"/>
      <c r="H381" s="689"/>
      <c r="I381" s="1101"/>
    </row>
    <row r="382" spans="1:9" s="244" customFormat="1" ht="15.95" customHeight="1">
      <c r="A382" s="464"/>
      <c r="B382" s="659" t="s">
        <v>89</v>
      </c>
      <c r="C382" s="651" t="s">
        <v>514</v>
      </c>
      <c r="D382" s="357"/>
      <c r="E382" s="465">
        <v>2</v>
      </c>
      <c r="F382" s="439"/>
      <c r="G382" s="423"/>
      <c r="H382" s="689"/>
      <c r="I382" s="1101"/>
    </row>
    <row r="383" spans="1:9" s="244" customFormat="1" ht="15.95" customHeight="1">
      <c r="A383" s="466"/>
      <c r="B383" s="359" t="s">
        <v>91</v>
      </c>
      <c r="C383" s="337" t="s">
        <v>515</v>
      </c>
      <c r="D383" s="355"/>
      <c r="E383" s="465">
        <v>3</v>
      </c>
      <c r="F383" s="439"/>
      <c r="G383" s="423"/>
      <c r="H383" s="689"/>
      <c r="I383" s="1101"/>
    </row>
    <row r="384" spans="1:9" s="32" customFormat="1" ht="18" customHeight="1">
      <c r="A384" s="33" t="s">
        <v>516</v>
      </c>
      <c r="B384" s="34"/>
      <c r="C384" s="34"/>
      <c r="D384" s="34"/>
      <c r="E384" s="34"/>
      <c r="F384" s="34"/>
      <c r="G384" s="34"/>
      <c r="H384" s="628"/>
      <c r="I384" s="641"/>
    </row>
    <row r="385" spans="1:9" s="32" customFormat="1" ht="18" customHeight="1">
      <c r="A385" s="36" t="s">
        <v>85</v>
      </c>
      <c r="B385" s="37"/>
      <c r="C385" s="37"/>
      <c r="D385" s="37"/>
      <c r="E385" s="37"/>
      <c r="F385" s="37"/>
      <c r="G385" s="37"/>
      <c r="H385" s="629"/>
      <c r="I385" s="642"/>
    </row>
    <row r="386" spans="1:9" s="244" customFormat="1" ht="15.95" customHeight="1">
      <c r="A386" s="426">
        <v>6</v>
      </c>
      <c r="B386" s="351" t="s">
        <v>517</v>
      </c>
      <c r="C386" s="1114"/>
      <c r="D386" s="1104"/>
      <c r="E386" s="884" t="s">
        <v>513</v>
      </c>
      <c r="F386" s="885"/>
      <c r="G386" s="886"/>
      <c r="H386" s="689"/>
      <c r="I386" s="1101"/>
    </row>
    <row r="387" spans="1:9" s="244" customFormat="1" ht="15.95" customHeight="1">
      <c r="A387" s="424"/>
      <c r="B387" s="697" t="s">
        <v>518</v>
      </c>
      <c r="C387" s="333" t="s">
        <v>519</v>
      </c>
      <c r="D387" s="660"/>
      <c r="E387" s="340">
        <v>2</v>
      </c>
      <c r="F387" s="876"/>
      <c r="G387" s="878"/>
      <c r="H387" s="689"/>
      <c r="I387" s="1101"/>
    </row>
    <row r="388" spans="1:9" s="244" customFormat="1" ht="15.95" customHeight="1" thickBot="1">
      <c r="A388" s="468"/>
      <c r="B388" s="469" t="s">
        <v>520</v>
      </c>
      <c r="C388" s="962" t="s">
        <v>521</v>
      </c>
      <c r="D388" s="963"/>
      <c r="E388" s="470">
        <v>2</v>
      </c>
      <c r="F388" s="960"/>
      <c r="G388" s="961"/>
      <c r="H388" s="689"/>
      <c r="I388" s="1101"/>
    </row>
    <row r="389" spans="1:9" ht="24" customHeight="1" thickBot="1">
      <c r="A389" s="471" t="s">
        <v>522</v>
      </c>
      <c r="B389" s="472"/>
      <c r="C389" s="473"/>
      <c r="D389" s="474"/>
      <c r="E389" s="475"/>
      <c r="F389" s="367">
        <f>SUM(F220:F388)</f>
        <v>0</v>
      </c>
      <c r="G389" s="475">
        <f>SUMIF(G220:G388,"Y",F220:F388)</f>
        <v>0</v>
      </c>
      <c r="H389" s="631"/>
      <c r="I389" s="661"/>
    </row>
    <row r="390" spans="1:9" ht="15" customHeight="1" thickBot="1">
      <c r="A390" s="114"/>
      <c r="B390" s="115"/>
      <c r="D390" s="652"/>
      <c r="E390" s="153"/>
      <c r="F390" s="680"/>
      <c r="G390" s="116"/>
      <c r="H390" s="174"/>
      <c r="I390" s="647"/>
    </row>
    <row r="391" spans="1:9" s="32" customFormat="1" ht="24" customHeight="1">
      <c r="A391" s="87" t="s">
        <v>65</v>
      </c>
      <c r="B391" s="88"/>
      <c r="C391" s="88"/>
      <c r="D391" s="88"/>
      <c r="E391" s="88"/>
      <c r="F391" s="88"/>
      <c r="G391" s="88"/>
      <c r="H391" s="632"/>
      <c r="I391" s="662"/>
    </row>
    <row r="392" spans="1:9" s="32" customFormat="1" ht="18" customHeight="1">
      <c r="A392" s="33" t="s">
        <v>523</v>
      </c>
      <c r="B392" s="34"/>
      <c r="C392" s="34"/>
      <c r="D392" s="34"/>
      <c r="E392" s="34"/>
      <c r="F392" s="34"/>
      <c r="G392" s="34"/>
      <c r="H392" s="628"/>
      <c r="I392" s="641"/>
    </row>
    <row r="393" spans="1:9" s="32" customFormat="1" ht="18" customHeight="1">
      <c r="A393" s="154" t="s">
        <v>133</v>
      </c>
      <c r="B393" s="193"/>
      <c r="C393" s="193"/>
      <c r="D393" s="193"/>
      <c r="E393" s="193"/>
      <c r="F393" s="193"/>
      <c r="G393" s="193"/>
      <c r="H393" s="630"/>
      <c r="I393" s="657"/>
    </row>
    <row r="394" spans="1:9" s="244" customFormat="1" ht="32.1" customHeight="1">
      <c r="A394" s="476" t="s">
        <v>524</v>
      </c>
      <c r="B394" s="887" t="s">
        <v>525</v>
      </c>
      <c r="C394" s="887"/>
      <c r="D394" s="888"/>
      <c r="E394" s="1138" t="s">
        <v>208</v>
      </c>
      <c r="F394" s="1139"/>
      <c r="G394" s="1140"/>
      <c r="H394" s="689"/>
      <c r="I394" s="1101"/>
    </row>
    <row r="395" spans="1:9" s="244" customFormat="1" ht="45" customHeight="1">
      <c r="A395" s="476"/>
      <c r="B395" s="653">
        <v>1</v>
      </c>
      <c r="C395" s="889" t="s">
        <v>526</v>
      </c>
      <c r="D395" s="889"/>
      <c r="E395" s="422" t="s">
        <v>135</v>
      </c>
      <c r="F395" s="422" t="s">
        <v>135</v>
      </c>
      <c r="G395" s="423"/>
      <c r="H395" s="689"/>
      <c r="I395" s="1101"/>
    </row>
    <row r="396" spans="1:9" s="244" customFormat="1" ht="15.95" customHeight="1">
      <c r="A396" s="476"/>
      <c r="B396" s="653">
        <v>2</v>
      </c>
      <c r="C396" s="333" t="s">
        <v>527</v>
      </c>
      <c r="D396" s="687"/>
      <c r="E396" s="422" t="s">
        <v>135</v>
      </c>
      <c r="F396" s="422" t="s">
        <v>135</v>
      </c>
      <c r="G396" s="423"/>
      <c r="H396" s="689"/>
      <c r="I396" s="1101"/>
    </row>
    <row r="397" spans="1:9" s="244" customFormat="1" ht="32.1" customHeight="1">
      <c r="A397" s="476"/>
      <c r="B397" s="653">
        <v>3</v>
      </c>
      <c r="C397" s="889" t="s">
        <v>528</v>
      </c>
      <c r="D397" s="889"/>
      <c r="E397" s="422" t="s">
        <v>135</v>
      </c>
      <c r="F397" s="422" t="s">
        <v>135</v>
      </c>
      <c r="G397" s="423"/>
      <c r="H397" s="689"/>
      <c r="I397" s="1101"/>
    </row>
    <row r="398" spans="1:9" s="244" customFormat="1" ht="15.95" customHeight="1">
      <c r="A398" s="476"/>
      <c r="B398" s="653">
        <v>4</v>
      </c>
      <c r="C398" s="889" t="s">
        <v>529</v>
      </c>
      <c r="D398" s="890"/>
      <c r="E398" s="422" t="s">
        <v>135</v>
      </c>
      <c r="F398" s="422" t="s">
        <v>135</v>
      </c>
      <c r="G398" s="423"/>
      <c r="H398" s="689"/>
      <c r="I398" s="1101"/>
    </row>
    <row r="399" spans="1:9" s="244" customFormat="1" ht="15.95" customHeight="1">
      <c r="A399" s="476"/>
      <c r="B399" s="653">
        <v>5</v>
      </c>
      <c r="C399" s="889" t="s">
        <v>530</v>
      </c>
      <c r="D399" s="890"/>
      <c r="E399" s="422" t="s">
        <v>135</v>
      </c>
      <c r="F399" s="422" t="s">
        <v>135</v>
      </c>
      <c r="G399" s="423"/>
      <c r="H399" s="689"/>
      <c r="I399" s="1101"/>
    </row>
    <row r="400" spans="1:9" s="244" customFormat="1" ht="32.1" customHeight="1">
      <c r="A400" s="476"/>
      <c r="B400" s="653">
        <v>6</v>
      </c>
      <c r="C400" s="889" t="s">
        <v>531</v>
      </c>
      <c r="D400" s="889"/>
      <c r="E400" s="422" t="s">
        <v>135</v>
      </c>
      <c r="F400" s="422" t="s">
        <v>135</v>
      </c>
      <c r="G400" s="423"/>
      <c r="H400" s="689"/>
      <c r="I400" s="1101"/>
    </row>
    <row r="401" spans="1:9" s="244" customFormat="1" ht="17.100000000000001" customHeight="1">
      <c r="A401" s="476"/>
      <c r="B401" s="653">
        <v>7</v>
      </c>
      <c r="C401" s="889" t="s">
        <v>532</v>
      </c>
      <c r="D401" s="890"/>
      <c r="E401" s="422" t="s">
        <v>135</v>
      </c>
      <c r="F401" s="422" t="s">
        <v>135</v>
      </c>
      <c r="G401" s="423"/>
      <c r="H401" s="689"/>
      <c r="I401" s="1101"/>
    </row>
    <row r="402" spans="1:9" s="244" customFormat="1" ht="32.1" customHeight="1">
      <c r="A402" s="476"/>
      <c r="B402" s="653">
        <v>8</v>
      </c>
      <c r="C402" s="889" t="s">
        <v>533</v>
      </c>
      <c r="D402" s="889"/>
      <c r="E402" s="422" t="s">
        <v>135</v>
      </c>
      <c r="F402" s="422" t="s">
        <v>135</v>
      </c>
      <c r="G402" s="423"/>
      <c r="H402" s="689"/>
      <c r="I402" s="1101"/>
    </row>
    <row r="403" spans="1:9" s="244" customFormat="1" ht="15.95" customHeight="1">
      <c r="A403" s="477"/>
      <c r="B403" s="387">
        <v>9</v>
      </c>
      <c r="C403" s="891" t="s">
        <v>534</v>
      </c>
      <c r="D403" s="892"/>
      <c r="E403" s="422" t="s">
        <v>135</v>
      </c>
      <c r="F403" s="422" t="s">
        <v>135</v>
      </c>
      <c r="G403" s="423"/>
      <c r="H403" s="689"/>
      <c r="I403" s="1101"/>
    </row>
    <row r="404" spans="1:9" s="244" customFormat="1" ht="32.1" customHeight="1">
      <c r="A404" s="477" t="s">
        <v>535</v>
      </c>
      <c r="B404" s="880" t="s">
        <v>536</v>
      </c>
      <c r="C404" s="880"/>
      <c r="D404" s="881"/>
      <c r="E404" s="422" t="s">
        <v>135</v>
      </c>
      <c r="F404" s="422" t="s">
        <v>135</v>
      </c>
      <c r="G404" s="423"/>
      <c r="H404" s="689"/>
      <c r="I404" s="1101"/>
    </row>
    <row r="405" spans="1:9" s="244" customFormat="1" ht="15.95" customHeight="1">
      <c r="A405" s="477" t="s">
        <v>537</v>
      </c>
      <c r="B405" s="337" t="s">
        <v>538</v>
      </c>
      <c r="C405" s="337"/>
      <c r="D405" s="337"/>
      <c r="E405" s="422" t="s">
        <v>135</v>
      </c>
      <c r="F405" s="422" t="s">
        <v>135</v>
      </c>
      <c r="G405" s="423"/>
      <c r="H405" s="689"/>
      <c r="I405" s="1101"/>
    </row>
    <row r="406" spans="1:9" s="244" customFormat="1" ht="15.95" customHeight="1">
      <c r="A406" s="477" t="s">
        <v>539</v>
      </c>
      <c r="B406" s="403" t="s">
        <v>540</v>
      </c>
      <c r="C406" s="1141"/>
      <c r="D406" s="1142"/>
      <c r="E406" s="422" t="s">
        <v>135</v>
      </c>
      <c r="F406" s="422" t="s">
        <v>135</v>
      </c>
      <c r="G406" s="423"/>
      <c r="H406" s="689"/>
      <c r="I406" s="1101"/>
    </row>
    <row r="407" spans="1:9" s="244" customFormat="1" ht="15.95" customHeight="1">
      <c r="A407" s="477" t="s">
        <v>541</v>
      </c>
      <c r="B407" s="337" t="s">
        <v>542</v>
      </c>
      <c r="C407" s="337"/>
      <c r="D407" s="337"/>
      <c r="E407" s="422" t="s">
        <v>135</v>
      </c>
      <c r="F407" s="422" t="s">
        <v>135</v>
      </c>
      <c r="G407" s="423"/>
      <c r="H407" s="689"/>
      <c r="I407" s="1101"/>
    </row>
    <row r="408" spans="1:9" s="244" customFormat="1" ht="15.95" customHeight="1">
      <c r="A408" s="477" t="s">
        <v>543</v>
      </c>
      <c r="B408" s="337" t="s">
        <v>544</v>
      </c>
      <c r="C408" s="337"/>
      <c r="D408" s="337"/>
      <c r="E408" s="422" t="s">
        <v>135</v>
      </c>
      <c r="F408" s="422" t="s">
        <v>135</v>
      </c>
      <c r="G408" s="423"/>
      <c r="H408" s="689"/>
      <c r="I408" s="1101"/>
    </row>
    <row r="409" spans="1:9" s="244" customFormat="1" ht="32.1" customHeight="1">
      <c r="A409" s="477" t="s">
        <v>545</v>
      </c>
      <c r="B409" s="880" t="s">
        <v>546</v>
      </c>
      <c r="C409" s="880"/>
      <c r="D409" s="881"/>
      <c r="E409" s="422" t="s">
        <v>135</v>
      </c>
      <c r="F409" s="422" t="s">
        <v>135</v>
      </c>
      <c r="G409" s="423"/>
      <c r="H409" s="689"/>
      <c r="I409" s="1101"/>
    </row>
    <row r="410" spans="1:9" s="244" customFormat="1" ht="15.95" customHeight="1">
      <c r="A410" s="488" t="s">
        <v>547</v>
      </c>
      <c r="B410" s="403" t="s">
        <v>548</v>
      </c>
      <c r="C410" s="403"/>
      <c r="D410" s="498"/>
      <c r="E410" s="422" t="s">
        <v>135</v>
      </c>
      <c r="F410" s="422" t="s">
        <v>135</v>
      </c>
      <c r="G410" s="423"/>
      <c r="H410" s="689"/>
      <c r="I410" s="1101"/>
    </row>
    <row r="411" spans="1:9" s="824" customFormat="1" ht="15.95" customHeight="1">
      <c r="A411" s="476" t="s">
        <v>549</v>
      </c>
      <c r="B411" s="651" t="s">
        <v>550</v>
      </c>
      <c r="C411" s="651"/>
      <c r="D411" s="651"/>
      <c r="E411" s="422" t="s">
        <v>135</v>
      </c>
      <c r="F411" s="422" t="s">
        <v>135</v>
      </c>
      <c r="G411" s="423"/>
      <c r="H411" s="584"/>
      <c r="I411" s="823"/>
    </row>
    <row r="412" spans="1:9" s="32" customFormat="1" ht="18" customHeight="1">
      <c r="A412" s="906" t="s">
        <v>269</v>
      </c>
      <c r="B412" s="907"/>
      <c r="C412" s="907"/>
      <c r="D412" s="907"/>
      <c r="E412" s="907"/>
      <c r="F412" s="907"/>
      <c r="G412" s="907"/>
      <c r="H412" s="633"/>
      <c r="I412" s="679"/>
    </row>
    <row r="413" spans="1:9" s="244" customFormat="1" ht="32.1" customHeight="1">
      <c r="A413" s="477" t="s">
        <v>551</v>
      </c>
      <c r="B413" s="880" t="s">
        <v>552</v>
      </c>
      <c r="C413" s="880"/>
      <c r="D413" s="881"/>
      <c r="E413" s="479">
        <v>1</v>
      </c>
      <c r="F413" s="439"/>
      <c r="G413" s="423"/>
      <c r="H413" s="689"/>
      <c r="I413" s="1101"/>
    </row>
    <row r="414" spans="1:9" s="244" customFormat="1" ht="15.95" customHeight="1">
      <c r="A414" s="480" t="s">
        <v>553</v>
      </c>
      <c r="B414" s="351" t="s">
        <v>554</v>
      </c>
      <c r="C414" s="443"/>
      <c r="D414" s="443"/>
      <c r="E414" s="884" t="s">
        <v>119</v>
      </c>
      <c r="F414" s="885"/>
      <c r="G414" s="886"/>
      <c r="H414" s="689"/>
      <c r="I414" s="1101"/>
    </row>
    <row r="415" spans="1:9" s="244" customFormat="1" ht="15.95" customHeight="1">
      <c r="A415" s="1143"/>
      <c r="B415" s="653" t="s">
        <v>89</v>
      </c>
      <c r="C415" s="958" t="s">
        <v>555</v>
      </c>
      <c r="D415" s="959"/>
      <c r="E415" s="481">
        <v>2</v>
      </c>
      <c r="F415" s="876"/>
      <c r="G415" s="878"/>
      <c r="H415" s="689"/>
      <c r="I415" s="1101"/>
    </row>
    <row r="416" spans="1:9" s="244" customFormat="1" ht="15.95" customHeight="1">
      <c r="A416" s="1144"/>
      <c r="B416" s="387" t="s">
        <v>91</v>
      </c>
      <c r="C416" s="891" t="s">
        <v>556</v>
      </c>
      <c r="D416" s="892"/>
      <c r="E416" s="334">
        <v>2</v>
      </c>
      <c r="F416" s="877"/>
      <c r="G416" s="879"/>
      <c r="H416" s="689"/>
      <c r="I416" s="1101"/>
    </row>
    <row r="417" spans="1:9" s="244" customFormat="1" ht="32.1" customHeight="1">
      <c r="A417" s="477" t="s">
        <v>557</v>
      </c>
      <c r="B417" s="880" t="s">
        <v>558</v>
      </c>
      <c r="C417" s="880"/>
      <c r="D417" s="880"/>
      <c r="E417" s="334">
        <v>1</v>
      </c>
      <c r="F417" s="439"/>
      <c r="G417" s="423"/>
      <c r="H417" s="689"/>
      <c r="I417" s="1101"/>
    </row>
    <row r="418" spans="1:9" s="244" customFormat="1" ht="15.95" customHeight="1">
      <c r="A418" s="482" t="s">
        <v>559</v>
      </c>
      <c r="B418" s="651" t="s">
        <v>560</v>
      </c>
      <c r="C418" s="651"/>
      <c r="D418" s="651"/>
      <c r="E418" s="483">
        <v>2</v>
      </c>
      <c r="F418" s="439"/>
      <c r="G418" s="423"/>
      <c r="H418" s="689"/>
      <c r="I418" s="1101"/>
    </row>
    <row r="419" spans="1:9" s="32" customFormat="1" ht="18" customHeight="1">
      <c r="A419" s="36" t="s">
        <v>85</v>
      </c>
      <c r="B419" s="37"/>
      <c r="C419" s="37"/>
      <c r="D419" s="37"/>
      <c r="E419" s="37"/>
      <c r="F419" s="37"/>
      <c r="G419" s="37"/>
      <c r="H419" s="629"/>
      <c r="I419" s="642"/>
    </row>
    <row r="420" spans="1:9" s="244" customFormat="1" ht="15.95" customHeight="1">
      <c r="A420" s="484" t="s">
        <v>559</v>
      </c>
      <c r="B420" s="403" t="s">
        <v>561</v>
      </c>
      <c r="C420" s="403"/>
      <c r="D420" s="405"/>
      <c r="E420" s="334">
        <v>2</v>
      </c>
      <c r="F420" s="439"/>
      <c r="G420" s="423"/>
      <c r="H420" s="689"/>
      <c r="I420" s="1101"/>
    </row>
    <row r="421" spans="1:9" s="244" customFormat="1" ht="15.95" customHeight="1">
      <c r="A421" s="484" t="s">
        <v>562</v>
      </c>
      <c r="B421" s="403" t="s">
        <v>563</v>
      </c>
      <c r="C421" s="403"/>
      <c r="D421" s="1142"/>
      <c r="E421" s="334">
        <v>2</v>
      </c>
      <c r="F421" s="439"/>
      <c r="G421" s="423"/>
      <c r="H421" s="689"/>
      <c r="I421" s="1101"/>
    </row>
    <row r="422" spans="1:9" s="244" customFormat="1" ht="15.95" customHeight="1">
      <c r="A422" s="484" t="s">
        <v>564</v>
      </c>
      <c r="B422" s="403" t="s">
        <v>565</v>
      </c>
      <c r="C422" s="403"/>
      <c r="D422" s="1142"/>
      <c r="E422" s="334">
        <v>2</v>
      </c>
      <c r="F422" s="439"/>
      <c r="G422" s="423"/>
      <c r="H422" s="689"/>
      <c r="I422" s="1101"/>
    </row>
    <row r="423" spans="1:9" s="244" customFormat="1" ht="15.95" customHeight="1">
      <c r="A423" s="485" t="s">
        <v>566</v>
      </c>
      <c r="B423" s="351" t="s">
        <v>567</v>
      </c>
      <c r="C423" s="443"/>
      <c r="D423" s="443"/>
      <c r="E423" s="884" t="s">
        <v>119</v>
      </c>
      <c r="F423" s="885"/>
      <c r="G423" s="886"/>
      <c r="H423" s="689"/>
      <c r="I423" s="1101"/>
    </row>
    <row r="424" spans="1:9" s="244" customFormat="1" ht="15.95" customHeight="1">
      <c r="A424" s="482"/>
      <c r="B424" s="653" t="s">
        <v>89</v>
      </c>
      <c r="C424" s="333" t="s">
        <v>568</v>
      </c>
      <c r="D424" s="651"/>
      <c r="E424" s="334">
        <v>1</v>
      </c>
      <c r="F424" s="876"/>
      <c r="G424" s="878"/>
      <c r="H424" s="689"/>
      <c r="I424" s="1101"/>
    </row>
    <row r="425" spans="1:9" s="244" customFormat="1" ht="15.95" customHeight="1">
      <c r="A425" s="486"/>
      <c r="B425" s="387" t="s">
        <v>91</v>
      </c>
      <c r="C425" s="336" t="s">
        <v>569</v>
      </c>
      <c r="D425" s="487"/>
      <c r="E425" s="465">
        <v>2</v>
      </c>
      <c r="F425" s="877"/>
      <c r="G425" s="879"/>
      <c r="H425" s="689"/>
      <c r="I425" s="1101"/>
    </row>
    <row r="426" spans="1:9" s="244" customFormat="1" ht="15.95" customHeight="1">
      <c r="A426" s="484" t="s">
        <v>570</v>
      </c>
      <c r="B426" s="403" t="s">
        <v>571</v>
      </c>
      <c r="C426" s="403"/>
      <c r="D426" s="405"/>
      <c r="E426" s="334">
        <v>2</v>
      </c>
      <c r="F426" s="439"/>
      <c r="G426" s="423"/>
      <c r="H426" s="689"/>
      <c r="I426" s="1101"/>
    </row>
    <row r="427" spans="1:9" s="244" customFormat="1" ht="15.95" customHeight="1">
      <c r="A427" s="484" t="s">
        <v>572</v>
      </c>
      <c r="B427" s="351" t="s">
        <v>573</v>
      </c>
      <c r="C427" s="351"/>
      <c r="D427" s="1142"/>
      <c r="E427" s="334">
        <v>3</v>
      </c>
      <c r="F427" s="439"/>
      <c r="G427" s="423"/>
      <c r="H427" s="689"/>
      <c r="I427" s="698"/>
    </row>
    <row r="428" spans="1:9" s="244" customFormat="1" ht="15.95" customHeight="1">
      <c r="A428" s="484" t="s">
        <v>574</v>
      </c>
      <c r="B428" s="351" t="s">
        <v>575</v>
      </c>
      <c r="C428" s="351"/>
      <c r="D428" s="403"/>
      <c r="E428" s="334">
        <v>3</v>
      </c>
      <c r="F428" s="439"/>
      <c r="G428" s="423"/>
      <c r="H428" s="689"/>
      <c r="I428" s="1101"/>
    </row>
    <row r="429" spans="1:9" s="244" customFormat="1" ht="15.95" customHeight="1">
      <c r="A429" s="485" t="s">
        <v>576</v>
      </c>
      <c r="B429" s="351" t="s">
        <v>577</v>
      </c>
      <c r="C429" s="351"/>
      <c r="D429" s="427"/>
      <c r="E429" s="884" t="s">
        <v>119</v>
      </c>
      <c r="F429" s="885"/>
      <c r="G429" s="886"/>
      <c r="H429" s="689"/>
      <c r="I429" s="1101"/>
    </row>
    <row r="430" spans="1:9" s="244" customFormat="1" ht="15.95" customHeight="1">
      <c r="A430" s="482"/>
      <c r="B430" s="653" t="s">
        <v>89</v>
      </c>
      <c r="C430" s="889" t="s">
        <v>578</v>
      </c>
      <c r="D430" s="890"/>
      <c r="E430" s="353">
        <v>3</v>
      </c>
      <c r="F430" s="876"/>
      <c r="G430" s="904"/>
      <c r="H430" s="689"/>
      <c r="I430" s="1101"/>
    </row>
    <row r="431" spans="1:9" s="244" customFormat="1" ht="15.95" customHeight="1">
      <c r="A431" s="486"/>
      <c r="B431" s="387" t="s">
        <v>91</v>
      </c>
      <c r="C431" s="891" t="s">
        <v>579</v>
      </c>
      <c r="D431" s="892"/>
      <c r="E431" s="334">
        <v>3</v>
      </c>
      <c r="F431" s="877"/>
      <c r="G431" s="905"/>
      <c r="H431" s="689"/>
      <c r="I431" s="1101"/>
    </row>
    <row r="432" spans="1:9" s="244" customFormat="1" ht="32.1" customHeight="1">
      <c r="A432" s="484" t="s">
        <v>580</v>
      </c>
      <c r="B432" s="1145" t="s">
        <v>581</v>
      </c>
      <c r="C432" s="1145"/>
      <c r="D432" s="1145"/>
      <c r="E432" s="340">
        <v>1</v>
      </c>
      <c r="F432" s="478"/>
      <c r="G432" s="423"/>
      <c r="H432" s="689"/>
      <c r="I432" s="1101"/>
    </row>
    <row r="433" spans="1:9" s="244" customFormat="1" ht="15.95" customHeight="1">
      <c r="A433" s="482" t="s">
        <v>582</v>
      </c>
      <c r="B433" s="1103" t="s">
        <v>583</v>
      </c>
      <c r="C433" s="1146"/>
      <c r="D433" s="1146"/>
      <c r="E433" s="884" t="s">
        <v>119</v>
      </c>
      <c r="F433" s="885"/>
      <c r="G433" s="886"/>
      <c r="H433" s="689"/>
      <c r="I433" s="1101"/>
    </row>
    <row r="434" spans="1:9" s="244" customFormat="1" ht="15.95" customHeight="1">
      <c r="A434" s="482"/>
      <c r="B434" s="699" t="s">
        <v>518</v>
      </c>
      <c r="C434" s="1103" t="s">
        <v>584</v>
      </c>
      <c r="D434" s="1146"/>
      <c r="E434" s="340">
        <v>1</v>
      </c>
      <c r="F434" s="876"/>
      <c r="G434" s="878"/>
      <c r="H434" s="689"/>
      <c r="I434" s="1101"/>
    </row>
    <row r="435" spans="1:9" s="244" customFormat="1" ht="15.95" customHeight="1">
      <c r="A435" s="482"/>
      <c r="B435" s="699" t="s">
        <v>520</v>
      </c>
      <c r="C435" s="1103" t="s">
        <v>585</v>
      </c>
      <c r="D435" s="1146"/>
      <c r="E435" s="334">
        <v>1</v>
      </c>
      <c r="F435" s="893"/>
      <c r="G435" s="894"/>
      <c r="H435" s="689"/>
      <c r="I435" s="1101"/>
    </row>
    <row r="436" spans="1:9" s="244" customFormat="1" ht="15.95" customHeight="1">
      <c r="A436" s="482"/>
      <c r="B436" s="659" t="s">
        <v>447</v>
      </c>
      <c r="C436" s="1147" t="s">
        <v>586</v>
      </c>
      <c r="D436" s="1148"/>
      <c r="E436" s="340">
        <v>1</v>
      </c>
      <c r="F436" s="877"/>
      <c r="G436" s="879"/>
      <c r="H436" s="689"/>
      <c r="I436" s="1101"/>
    </row>
    <row r="437" spans="1:9" s="32" customFormat="1" ht="18" customHeight="1">
      <c r="A437" s="33" t="s">
        <v>587</v>
      </c>
      <c r="B437" s="34"/>
      <c r="C437" s="34"/>
      <c r="D437" s="34"/>
      <c r="E437" s="34"/>
      <c r="F437" s="34"/>
      <c r="G437" s="34"/>
      <c r="H437" s="637"/>
      <c r="I437" s="700"/>
    </row>
    <row r="438" spans="1:9" s="32" customFormat="1" ht="18" customHeight="1">
      <c r="A438" s="71" t="s">
        <v>133</v>
      </c>
      <c r="B438" s="90"/>
      <c r="C438" s="90"/>
      <c r="D438" s="90"/>
      <c r="E438" s="90"/>
      <c r="F438" s="90"/>
      <c r="G438" s="90"/>
      <c r="H438" s="630"/>
      <c r="I438" s="657"/>
    </row>
    <row r="439" spans="1:9" ht="32.1" customHeight="1">
      <c r="A439" s="206">
        <v>2</v>
      </c>
      <c r="B439" s="895" t="s">
        <v>588</v>
      </c>
      <c r="C439" s="895"/>
      <c r="D439" s="896"/>
      <c r="E439" s="362" t="s">
        <v>135</v>
      </c>
      <c r="F439" s="362" t="s">
        <v>135</v>
      </c>
      <c r="G439" s="64"/>
      <c r="H439" s="174"/>
      <c r="I439" s="647"/>
    </row>
    <row r="440" spans="1:9" ht="15.95" customHeight="1">
      <c r="A440" s="200">
        <f>A439+0.1</f>
        <v>2.1</v>
      </c>
      <c r="B440" s="646" t="s">
        <v>589</v>
      </c>
      <c r="C440" s="646"/>
      <c r="D440" s="646"/>
      <c r="E440" s="490" t="s">
        <v>135</v>
      </c>
      <c r="F440" s="490" t="s">
        <v>135</v>
      </c>
      <c r="G440" s="64"/>
      <c r="H440" s="174"/>
      <c r="I440" s="647"/>
    </row>
    <row r="441" spans="1:9" ht="15.95" customHeight="1">
      <c r="A441" s="204">
        <f>A440+0.1</f>
        <v>2.2000000000000002</v>
      </c>
      <c r="B441" s="96" t="s">
        <v>590</v>
      </c>
      <c r="C441" s="96"/>
      <c r="D441" s="96"/>
      <c r="E441" s="385" t="s">
        <v>135</v>
      </c>
      <c r="F441" s="385" t="s">
        <v>135</v>
      </c>
      <c r="G441" s="64"/>
      <c r="H441" s="174"/>
      <c r="I441" s="647"/>
    </row>
    <row r="442" spans="1:9" ht="15.95" customHeight="1">
      <c r="A442" s="204">
        <f>A441+0.1</f>
        <v>2.3000000000000003</v>
      </c>
      <c r="B442" s="96" t="s">
        <v>591</v>
      </c>
      <c r="C442" s="139"/>
      <c r="D442" s="96"/>
      <c r="E442" s="897" t="s">
        <v>208</v>
      </c>
      <c r="F442" s="898"/>
      <c r="G442" s="899"/>
      <c r="H442" s="174"/>
      <c r="I442" s="647"/>
    </row>
    <row r="443" spans="1:9" ht="15.95" customHeight="1">
      <c r="A443" s="200"/>
      <c r="B443" s="645">
        <v>1</v>
      </c>
      <c r="C443" s="23" t="s">
        <v>592</v>
      </c>
      <c r="D443" s="646"/>
      <c r="E443" s="385" t="s">
        <v>135</v>
      </c>
      <c r="F443" s="385" t="s">
        <v>135</v>
      </c>
      <c r="G443" s="64"/>
      <c r="H443" s="174"/>
      <c r="I443" s="647"/>
    </row>
    <row r="444" spans="1:9" ht="15.95" customHeight="1">
      <c r="A444" s="202"/>
      <c r="B444" s="645">
        <v>2</v>
      </c>
      <c r="C444" s="23" t="s">
        <v>593</v>
      </c>
      <c r="D444" s="646"/>
      <c r="E444" s="385" t="s">
        <v>135</v>
      </c>
      <c r="F444" s="385" t="s">
        <v>135</v>
      </c>
      <c r="G444" s="64"/>
      <c r="H444" s="174"/>
      <c r="I444" s="647"/>
    </row>
    <row r="445" spans="1:9" ht="32.1" customHeight="1">
      <c r="A445" s="202">
        <f>A442+0.1</f>
        <v>2.4000000000000004</v>
      </c>
      <c r="B445" s="895" t="s">
        <v>594</v>
      </c>
      <c r="C445" s="895"/>
      <c r="D445" s="896"/>
      <c r="E445" s="491" t="s">
        <v>135</v>
      </c>
      <c r="F445" s="362" t="s">
        <v>135</v>
      </c>
      <c r="G445" s="64"/>
      <c r="H445" s="174"/>
      <c r="I445" s="647"/>
    </row>
    <row r="446" spans="1:9" ht="15.95" customHeight="1">
      <c r="A446" s="206">
        <f>A445+0.1</f>
        <v>2.5000000000000004</v>
      </c>
      <c r="B446" s="92" t="s">
        <v>595</v>
      </c>
      <c r="C446" s="92"/>
      <c r="D446" s="92"/>
      <c r="E446" s="492" t="s">
        <v>135</v>
      </c>
      <c r="F446" s="385" t="s">
        <v>135</v>
      </c>
      <c r="G446" s="64"/>
      <c r="H446" s="174"/>
      <c r="I446" s="647"/>
    </row>
    <row r="447" spans="1:9" ht="15.95" customHeight="1">
      <c r="A447" s="206">
        <f>A446+0.1</f>
        <v>2.6000000000000005</v>
      </c>
      <c r="B447" s="92" t="s">
        <v>596</v>
      </c>
      <c r="C447" s="92"/>
      <c r="D447" s="92"/>
      <c r="E447" s="492" t="s">
        <v>135</v>
      </c>
      <c r="F447" s="492" t="s">
        <v>135</v>
      </c>
      <c r="G447" s="64"/>
      <c r="H447" s="174"/>
      <c r="I447" s="647"/>
    </row>
    <row r="448" spans="1:9" ht="15.95" customHeight="1">
      <c r="A448" s="206" t="s">
        <v>597</v>
      </c>
      <c r="B448" s="92" t="s">
        <v>598</v>
      </c>
      <c r="C448" s="92"/>
      <c r="D448" s="92"/>
      <c r="E448" s="492"/>
      <c r="F448" s="492"/>
      <c r="G448" s="64"/>
      <c r="H448" s="174"/>
      <c r="I448" s="647"/>
    </row>
    <row r="449" spans="1:9" ht="15.95" customHeight="1">
      <c r="A449" s="488">
        <v>2.8</v>
      </c>
      <c r="B449" s="1149" t="s">
        <v>599</v>
      </c>
      <c r="C449" s="1149"/>
      <c r="D449" s="1150"/>
      <c r="E449" s="489" t="s">
        <v>135</v>
      </c>
      <c r="F449" s="422" t="s">
        <v>135</v>
      </c>
      <c r="G449" s="423"/>
      <c r="H449" s="174"/>
      <c r="I449" s="647"/>
    </row>
    <row r="450" spans="1:9" ht="15.95" customHeight="1">
      <c r="A450" s="138" t="s">
        <v>600</v>
      </c>
      <c r="B450" s="161" t="s">
        <v>601</v>
      </c>
      <c r="C450" s="170"/>
      <c r="D450" s="82"/>
      <c r="E450" s="493" t="s">
        <v>135</v>
      </c>
      <c r="F450" s="385" t="s">
        <v>135</v>
      </c>
      <c r="G450" s="199"/>
      <c r="H450" s="174"/>
      <c r="I450" s="647"/>
    </row>
    <row r="451" spans="1:9" s="32" customFormat="1" ht="18" customHeight="1">
      <c r="A451" s="146" t="s">
        <v>269</v>
      </c>
      <c r="B451" s="208"/>
      <c r="C451" s="147"/>
      <c r="D451" s="147"/>
      <c r="E451" s="208"/>
      <c r="F451" s="208"/>
      <c r="G451" s="208"/>
      <c r="H451" s="174"/>
      <c r="I451" s="658"/>
    </row>
    <row r="452" spans="1:9" ht="15.95" customHeight="1">
      <c r="A452" s="206" t="s">
        <v>602</v>
      </c>
      <c r="B452" s="895" t="s">
        <v>603</v>
      </c>
      <c r="C452" s="895"/>
      <c r="D452" s="896"/>
      <c r="E452" s="164">
        <v>3</v>
      </c>
      <c r="F452" s="822"/>
      <c r="G452" s="199"/>
      <c r="H452" s="174"/>
      <c r="I452" s="647"/>
    </row>
    <row r="453" spans="1:9" s="751" customFormat="1" ht="18" customHeight="1">
      <c r="A453" s="374" t="s">
        <v>228</v>
      </c>
      <c r="B453" s="375"/>
      <c r="C453" s="375"/>
      <c r="D453" s="376"/>
      <c r="E453" s="376"/>
      <c r="F453" s="377"/>
      <c r="G453" s="1099"/>
      <c r="H453" s="625"/>
      <c r="I453" s="1102"/>
    </row>
    <row r="454" spans="1:9" s="244" customFormat="1" ht="15.95" customHeight="1">
      <c r="A454" s="486" t="s">
        <v>604</v>
      </c>
      <c r="B454" s="880" t="s">
        <v>605</v>
      </c>
      <c r="C454" s="880"/>
      <c r="D454" s="881"/>
      <c r="E454" s="334">
        <v>5</v>
      </c>
      <c r="F454" s="439"/>
      <c r="G454" s="423"/>
      <c r="H454" s="689"/>
      <c r="I454" s="1101"/>
    </row>
    <row r="455" spans="1:9" s="32" customFormat="1" ht="18" customHeight="1">
      <c r="A455" s="36" t="s">
        <v>85</v>
      </c>
      <c r="B455" s="37"/>
      <c r="C455" s="37"/>
      <c r="D455" s="37"/>
      <c r="E455" s="37"/>
      <c r="F455" s="37"/>
      <c r="G455" s="37"/>
      <c r="H455" s="629"/>
      <c r="I455" s="642"/>
    </row>
    <row r="456" spans="1:9" s="244" customFormat="1" ht="32.1" customHeight="1">
      <c r="A456" s="486" t="s">
        <v>606</v>
      </c>
      <c r="B456" s="891" t="s">
        <v>607</v>
      </c>
      <c r="C456" s="891"/>
      <c r="D456" s="892"/>
      <c r="E456" s="334">
        <v>2</v>
      </c>
      <c r="F456" s="439"/>
      <c r="G456" s="423"/>
      <c r="H456" s="689"/>
      <c r="I456" s="1101"/>
    </row>
    <row r="457" spans="1:9" s="244" customFormat="1" ht="15.95" customHeight="1">
      <c r="A457" s="486" t="s">
        <v>608</v>
      </c>
      <c r="B457" s="651" t="s">
        <v>609</v>
      </c>
      <c r="C457" s="660"/>
      <c r="D457" s="660"/>
      <c r="E457" s="334">
        <v>2</v>
      </c>
      <c r="F457" s="439"/>
      <c r="G457" s="423"/>
      <c r="H457" s="689"/>
      <c r="I457" s="1101"/>
    </row>
    <row r="458" spans="1:9" s="244" customFormat="1" ht="15.95" customHeight="1">
      <c r="A458" s="486" t="s">
        <v>610</v>
      </c>
      <c r="B458" s="403" t="s">
        <v>611</v>
      </c>
      <c r="C458" s="403"/>
      <c r="D458" s="495"/>
      <c r="E458" s="334">
        <v>3</v>
      </c>
      <c r="F458" s="439"/>
      <c r="G458" s="423"/>
      <c r="H458" s="689"/>
      <c r="I458" s="1101"/>
    </row>
    <row r="459" spans="1:9" s="244" customFormat="1" ht="15.95" customHeight="1">
      <c r="A459" s="486" t="s">
        <v>612</v>
      </c>
      <c r="B459" s="351" t="s">
        <v>613</v>
      </c>
      <c r="C459" s="496"/>
      <c r="D459" s="497"/>
      <c r="E459" s="334">
        <v>3</v>
      </c>
      <c r="F459" s="439"/>
      <c r="G459" s="423"/>
      <c r="H459" s="689"/>
      <c r="I459" s="1101"/>
    </row>
    <row r="460" spans="1:9" s="244" customFormat="1" ht="15.95" customHeight="1">
      <c r="A460" s="484" t="s">
        <v>614</v>
      </c>
      <c r="B460" s="403" t="s">
        <v>615</v>
      </c>
      <c r="C460" s="403"/>
      <c r="D460" s="498"/>
      <c r="E460" s="334">
        <v>5</v>
      </c>
      <c r="F460" s="439"/>
      <c r="G460" s="423"/>
      <c r="H460" s="689"/>
      <c r="I460" s="1101"/>
    </row>
    <row r="461" spans="1:9" s="244" customFormat="1" ht="15.95" customHeight="1">
      <c r="A461" s="484" t="s">
        <v>616</v>
      </c>
      <c r="B461" s="1151" t="s">
        <v>617</v>
      </c>
      <c r="C461" s="1142"/>
      <c r="D461" s="1141"/>
      <c r="E461" s="1152">
        <v>1</v>
      </c>
      <c r="F461" s="439"/>
      <c r="G461" s="423"/>
      <c r="H461" s="689"/>
      <c r="I461" s="1101"/>
    </row>
    <row r="462" spans="1:9" s="244" customFormat="1" ht="15.95" customHeight="1">
      <c r="A462" s="485" t="s">
        <v>618</v>
      </c>
      <c r="B462" s="351" t="s">
        <v>619</v>
      </c>
      <c r="C462" s="351"/>
      <c r="D462" s="499"/>
      <c r="E462" s="1153" t="s">
        <v>114</v>
      </c>
      <c r="F462" s="1154"/>
      <c r="G462" s="1155"/>
      <c r="H462" s="689"/>
      <c r="I462" s="1101"/>
    </row>
    <row r="463" spans="1:9" s="244" customFormat="1" ht="15.95" customHeight="1">
      <c r="A463" s="482"/>
      <c r="B463" s="653">
        <v>1</v>
      </c>
      <c r="C463" s="1107" t="s">
        <v>620</v>
      </c>
      <c r="D463" s="1156"/>
      <c r="E463" s="334">
        <v>2</v>
      </c>
      <c r="F463" s="439"/>
      <c r="G463" s="423"/>
      <c r="H463" s="689"/>
      <c r="I463" s="1101"/>
    </row>
    <row r="464" spans="1:9" s="244" customFormat="1" ht="15.95" customHeight="1">
      <c r="A464" s="482"/>
      <c r="B464" s="653">
        <v>2</v>
      </c>
      <c r="C464" s="1107" t="s">
        <v>621</v>
      </c>
      <c r="D464" s="687"/>
      <c r="E464" s="334">
        <v>1</v>
      </c>
      <c r="F464" s="439"/>
      <c r="G464" s="423"/>
      <c r="H464" s="689"/>
      <c r="I464" s="1101"/>
    </row>
    <row r="465" spans="1:9" s="244" customFormat="1" ht="15.95" customHeight="1">
      <c r="A465" s="486"/>
      <c r="B465" s="653">
        <v>3</v>
      </c>
      <c r="C465" s="1107" t="s">
        <v>622</v>
      </c>
      <c r="D465" s="687"/>
      <c r="E465" s="465">
        <v>2</v>
      </c>
      <c r="F465" s="439"/>
      <c r="G465" s="423"/>
      <c r="H465" s="689"/>
      <c r="I465" s="1101"/>
    </row>
    <row r="466" spans="1:9" s="244" customFormat="1" ht="15.95" customHeight="1">
      <c r="A466" s="485" t="s">
        <v>623</v>
      </c>
      <c r="B466" s="351" t="s">
        <v>624</v>
      </c>
      <c r="C466" s="351"/>
      <c r="D466" s="443"/>
      <c r="E466" s="465">
        <v>1</v>
      </c>
      <c r="F466" s="439"/>
      <c r="G466" s="423"/>
      <c r="H466" s="689"/>
      <c r="I466" s="1101"/>
    </row>
    <row r="467" spans="1:9" s="244" customFormat="1" ht="32.1" customHeight="1">
      <c r="A467" s="485" t="s">
        <v>625</v>
      </c>
      <c r="B467" s="880" t="s">
        <v>626</v>
      </c>
      <c r="C467" s="880"/>
      <c r="D467" s="881"/>
      <c r="E467" s="334">
        <v>2</v>
      </c>
      <c r="F467" s="439"/>
      <c r="G467" s="423"/>
      <c r="H467" s="689"/>
      <c r="I467" s="1101"/>
    </row>
    <row r="468" spans="1:9" s="244" customFormat="1" ht="15.95" customHeight="1">
      <c r="A468" s="485" t="s">
        <v>627</v>
      </c>
      <c r="B468" s="351" t="s">
        <v>628</v>
      </c>
      <c r="C468" s="443"/>
      <c r="D468" s="443"/>
      <c r="E468" s="1153" t="s">
        <v>114</v>
      </c>
      <c r="F468" s="1154"/>
      <c r="G468" s="1155"/>
      <c r="H468" s="689"/>
      <c r="I468" s="1101"/>
    </row>
    <row r="469" spans="1:9" s="244" customFormat="1" ht="15.95" customHeight="1">
      <c r="A469" s="482"/>
      <c r="B469" s="653">
        <v>1</v>
      </c>
      <c r="C469" s="651" t="s">
        <v>629</v>
      </c>
      <c r="D469" s="357"/>
      <c r="E469" s="416">
        <v>2</v>
      </c>
      <c r="F469" s="478"/>
      <c r="G469" s="423"/>
      <c r="H469" s="689"/>
      <c r="I469" s="1101"/>
    </row>
    <row r="470" spans="1:9" s="244" customFormat="1" ht="15.95" customHeight="1">
      <c r="A470" s="482"/>
      <c r="B470" s="653">
        <v>2</v>
      </c>
      <c r="C470" s="337" t="s">
        <v>630</v>
      </c>
      <c r="D470" s="355"/>
      <c r="E470" s="334">
        <v>3</v>
      </c>
      <c r="F470" s="494"/>
      <c r="G470" s="423"/>
      <c r="H470" s="689"/>
      <c r="I470" s="1101"/>
    </row>
    <row r="471" spans="1:9" s="32" customFormat="1" ht="18" customHeight="1">
      <c r="A471" s="1029" t="s">
        <v>631</v>
      </c>
      <c r="B471" s="1030"/>
      <c r="C471" s="1030"/>
      <c r="D471" s="1030"/>
      <c r="E471" s="1030"/>
      <c r="F471" s="1030"/>
      <c r="G471" s="1030"/>
      <c r="H471" s="628"/>
      <c r="I471" s="641"/>
    </row>
    <row r="472" spans="1:9" s="32" customFormat="1" ht="18" customHeight="1">
      <c r="A472" s="71" t="s">
        <v>133</v>
      </c>
      <c r="B472" s="90"/>
      <c r="C472" s="90"/>
      <c r="D472" s="90"/>
      <c r="E472" s="90"/>
      <c r="F472" s="90"/>
      <c r="G472" s="90"/>
      <c r="H472" s="638"/>
      <c r="I472" s="657"/>
    </row>
    <row r="473" spans="1:9" ht="15.95" customHeight="1">
      <c r="A473" s="200">
        <v>3</v>
      </c>
      <c r="B473" s="646" t="s">
        <v>632</v>
      </c>
      <c r="C473" s="646"/>
      <c r="D473" s="666"/>
      <c r="E473" s="942" t="s">
        <v>208</v>
      </c>
      <c r="F473" s="943"/>
      <c r="G473" s="944"/>
      <c r="H473" s="571"/>
      <c r="I473" s="647"/>
    </row>
    <row r="474" spans="1:9" ht="15.95" customHeight="1">
      <c r="A474" s="209"/>
      <c r="B474" s="645">
        <v>1</v>
      </c>
      <c r="C474" s="23" t="s">
        <v>633</v>
      </c>
      <c r="D474" s="666"/>
      <c r="E474" s="493" t="s">
        <v>135</v>
      </c>
      <c r="F474" s="385" t="s">
        <v>135</v>
      </c>
      <c r="G474" s="64"/>
      <c r="H474" s="571"/>
      <c r="I474" s="647"/>
    </row>
    <row r="475" spans="1:9" ht="15.95" customHeight="1">
      <c r="A475" s="198"/>
      <c r="B475" s="645">
        <v>2</v>
      </c>
      <c r="C475" s="23" t="s">
        <v>634</v>
      </c>
      <c r="D475" s="210"/>
      <c r="E475" s="749" t="s">
        <v>135</v>
      </c>
      <c r="F475" s="750" t="s">
        <v>135</v>
      </c>
      <c r="G475" s="64"/>
      <c r="H475" s="571"/>
      <c r="I475" s="647"/>
    </row>
    <row r="476" spans="1:9" s="751" customFormat="1" ht="18" customHeight="1">
      <c r="A476" s="374" t="s">
        <v>228</v>
      </c>
      <c r="B476" s="375"/>
      <c r="C476" s="375"/>
      <c r="D476" s="376"/>
      <c r="E476" s="376"/>
      <c r="F476" s="377"/>
      <c r="G476" s="1099"/>
      <c r="H476" s="625"/>
      <c r="I476" s="1102"/>
    </row>
    <row r="477" spans="1:9" ht="15.95" customHeight="1">
      <c r="A477" s="204">
        <f>A473+0.1</f>
        <v>3.1</v>
      </c>
      <c r="B477" s="96" t="s">
        <v>632</v>
      </c>
      <c r="C477" s="646"/>
      <c r="D477" s="212"/>
      <c r="E477" s="942" t="s">
        <v>208</v>
      </c>
      <c r="F477" s="943"/>
      <c r="G477" s="944"/>
      <c r="H477" s="571"/>
      <c r="I477" s="647"/>
    </row>
    <row r="478" spans="1:9" ht="15.95" customHeight="1">
      <c r="A478" s="213"/>
      <c r="B478" s="645">
        <v>1</v>
      </c>
      <c r="C478" s="23" t="s">
        <v>635</v>
      </c>
      <c r="D478" s="214"/>
      <c r="E478" s="145">
        <v>8</v>
      </c>
      <c r="F478" s="203"/>
      <c r="G478" s="64"/>
      <c r="H478" s="571"/>
      <c r="I478" s="647"/>
    </row>
    <row r="479" spans="1:9" ht="15.95" customHeight="1">
      <c r="A479" s="215"/>
      <c r="B479" s="46">
        <v>2</v>
      </c>
      <c r="C479" s="158" t="s">
        <v>636</v>
      </c>
      <c r="D479" s="124"/>
      <c r="E479" s="211">
        <v>8</v>
      </c>
      <c r="F479" s="203"/>
      <c r="G479" s="64"/>
      <c r="H479" s="571"/>
      <c r="I479" s="647"/>
    </row>
    <row r="480" spans="1:9" s="32" customFormat="1" ht="18" customHeight="1">
      <c r="A480" s="36" t="s">
        <v>85</v>
      </c>
      <c r="B480" s="37"/>
      <c r="C480" s="37"/>
      <c r="D480" s="37"/>
      <c r="E480" s="37"/>
      <c r="F480" s="37"/>
      <c r="G480" s="37"/>
      <c r="H480" s="629"/>
      <c r="I480" s="642"/>
    </row>
    <row r="481" spans="1:9" ht="32.1" customHeight="1">
      <c r="A481" s="213" t="s">
        <v>637</v>
      </c>
      <c r="B481" s="895" t="s">
        <v>638</v>
      </c>
      <c r="C481" s="895"/>
      <c r="D481" s="896"/>
      <c r="E481" s="41">
        <v>10</v>
      </c>
      <c r="F481" s="64"/>
      <c r="G481" s="199"/>
      <c r="H481" s="174"/>
      <c r="I481" s="647"/>
    </row>
    <row r="482" spans="1:9" s="32" customFormat="1" ht="18" customHeight="1">
      <c r="A482" s="33" t="s">
        <v>639</v>
      </c>
      <c r="B482" s="34"/>
      <c r="C482" s="34"/>
      <c r="D482" s="34"/>
      <c r="E482" s="34"/>
      <c r="F482" s="34"/>
      <c r="G482" s="34"/>
      <c r="H482" s="628"/>
      <c r="I482" s="641"/>
    </row>
    <row r="483" spans="1:9" s="32" customFormat="1" ht="18" customHeight="1">
      <c r="A483" s="71" t="s">
        <v>133</v>
      </c>
      <c r="B483" s="90"/>
      <c r="C483" s="90"/>
      <c r="D483" s="90"/>
      <c r="E483" s="90"/>
      <c r="F483" s="90"/>
      <c r="G483" s="90"/>
      <c r="H483" s="630"/>
      <c r="I483" s="657"/>
    </row>
    <row r="484" spans="1:9" s="505" customFormat="1" ht="32.1" customHeight="1">
      <c r="A484" s="502" t="s">
        <v>640</v>
      </c>
      <c r="B484" s="887" t="s">
        <v>641</v>
      </c>
      <c r="C484" s="887"/>
      <c r="D484" s="888"/>
      <c r="E484" s="1153" t="s">
        <v>208</v>
      </c>
      <c r="F484" s="1154"/>
      <c r="G484" s="1155"/>
      <c r="H484" s="689"/>
      <c r="I484" s="1108"/>
    </row>
    <row r="485" spans="1:9" s="505" customFormat="1" ht="32.1" customHeight="1">
      <c r="A485" s="506"/>
      <c r="B485" s="650" t="s">
        <v>89</v>
      </c>
      <c r="C485" s="889" t="s">
        <v>642</v>
      </c>
      <c r="D485" s="890"/>
      <c r="E485" s="503" t="s">
        <v>135</v>
      </c>
      <c r="F485" s="504" t="s">
        <v>135</v>
      </c>
      <c r="G485" s="423"/>
      <c r="H485" s="689"/>
      <c r="I485" s="1108"/>
    </row>
    <row r="486" spans="1:9" s="505" customFormat="1" ht="15.95" customHeight="1">
      <c r="A486" s="506"/>
      <c r="B486" s="650" t="s">
        <v>91</v>
      </c>
      <c r="C486" s="651" t="s">
        <v>643</v>
      </c>
      <c r="D486" s="333"/>
      <c r="E486" s="503" t="s">
        <v>135</v>
      </c>
      <c r="F486" s="504" t="s">
        <v>135</v>
      </c>
      <c r="G486" s="423"/>
      <c r="H486" s="689"/>
      <c r="I486" s="1108"/>
    </row>
    <row r="487" spans="1:9" s="505" customFormat="1" ht="15.95" customHeight="1">
      <c r="A487" s="507"/>
      <c r="B487" s="335" t="s">
        <v>108</v>
      </c>
      <c r="C487" s="651" t="s">
        <v>644</v>
      </c>
      <c r="D487" s="336"/>
      <c r="E487" s="503" t="s">
        <v>135</v>
      </c>
      <c r="F487" s="504" t="s">
        <v>135</v>
      </c>
      <c r="G487" s="423"/>
      <c r="H487" s="689"/>
      <c r="I487" s="1108"/>
    </row>
    <row r="488" spans="1:9" s="508" customFormat="1" ht="15.95" customHeight="1">
      <c r="A488" s="502" t="s">
        <v>645</v>
      </c>
      <c r="B488" s="887" t="s">
        <v>646</v>
      </c>
      <c r="C488" s="887"/>
      <c r="D488" s="888"/>
      <c r="E488" s="1153" t="s">
        <v>208</v>
      </c>
      <c r="F488" s="1154"/>
      <c r="G488" s="1155"/>
      <c r="H488" s="689"/>
      <c r="I488" s="1101"/>
    </row>
    <row r="489" spans="1:9" s="508" customFormat="1" ht="15.95" customHeight="1">
      <c r="A489" s="506"/>
      <c r="B489" s="653">
        <v>1</v>
      </c>
      <c r="C489" s="1110" t="s">
        <v>647</v>
      </c>
      <c r="D489" s="1111"/>
      <c r="E489" s="489" t="s">
        <v>135</v>
      </c>
      <c r="F489" s="504" t="s">
        <v>135</v>
      </c>
      <c r="G489" s="423"/>
      <c r="H489" s="689"/>
      <c r="I489" s="1101"/>
    </row>
    <row r="490" spans="1:9" s="508" customFormat="1" ht="32.1" customHeight="1">
      <c r="A490" s="506"/>
      <c r="B490" s="653">
        <v>2</v>
      </c>
      <c r="C490" s="1110" t="s">
        <v>648</v>
      </c>
      <c r="D490" s="1111"/>
      <c r="E490" s="509" t="s">
        <v>135</v>
      </c>
      <c r="F490" s="504" t="s">
        <v>135</v>
      </c>
      <c r="G490" s="423"/>
      <c r="H490" s="689"/>
      <c r="I490" s="1101"/>
    </row>
    <row r="491" spans="1:9" s="508" customFormat="1" ht="15.95" customHeight="1">
      <c r="A491" s="506"/>
      <c r="B491" s="653">
        <v>3</v>
      </c>
      <c r="C491" s="1107" t="s">
        <v>649</v>
      </c>
      <c r="D491" s="701"/>
      <c r="E491" s="509" t="s">
        <v>135</v>
      </c>
      <c r="F491" s="504" t="s">
        <v>135</v>
      </c>
      <c r="G491" s="423"/>
      <c r="H491" s="689"/>
      <c r="I491" s="1101"/>
    </row>
    <row r="492" spans="1:9" s="508" customFormat="1" ht="15.95" customHeight="1">
      <c r="A492" s="506"/>
      <c r="B492" s="653">
        <v>4</v>
      </c>
      <c r="C492" s="1107" t="s">
        <v>650</v>
      </c>
      <c r="D492" s="701"/>
      <c r="E492" s="489" t="s">
        <v>135</v>
      </c>
      <c r="F492" s="504" t="s">
        <v>135</v>
      </c>
      <c r="G492" s="423"/>
      <c r="H492" s="689"/>
      <c r="I492" s="1101"/>
    </row>
    <row r="493" spans="1:9" s="508" customFormat="1" ht="15.95" customHeight="1">
      <c r="A493" s="506"/>
      <c r="B493" s="653">
        <v>5</v>
      </c>
      <c r="C493" s="1107" t="s">
        <v>651</v>
      </c>
      <c r="D493" s="701"/>
      <c r="E493" s="489" t="s">
        <v>135</v>
      </c>
      <c r="F493" s="489" t="s">
        <v>135</v>
      </c>
      <c r="G493" s="423"/>
      <c r="H493" s="689"/>
      <c r="I493" s="1101"/>
    </row>
    <row r="494" spans="1:9" s="508" customFormat="1" ht="15.95" customHeight="1">
      <c r="A494" s="507"/>
      <c r="B494" s="387">
        <v>6</v>
      </c>
      <c r="C494" s="1157" t="s">
        <v>652</v>
      </c>
      <c r="D494" s="510"/>
      <c r="E494" s="489" t="s">
        <v>135</v>
      </c>
      <c r="F494" s="489" t="s">
        <v>135</v>
      </c>
      <c r="G494" s="423"/>
      <c r="H494" s="689"/>
      <c r="I494" s="1101"/>
    </row>
    <row r="495" spans="1:9" s="508" customFormat="1" ht="15.95" customHeight="1">
      <c r="A495" s="511" t="s">
        <v>653</v>
      </c>
      <c r="B495" s="403" t="s">
        <v>654</v>
      </c>
      <c r="C495" s="404"/>
      <c r="D495" s="498"/>
      <c r="E495" s="503" t="s">
        <v>135</v>
      </c>
      <c r="F495" s="504" t="s">
        <v>135</v>
      </c>
      <c r="G495" s="423"/>
      <c r="H495" s="689"/>
      <c r="I495" s="1101"/>
    </row>
    <row r="496" spans="1:9" s="508" customFormat="1" ht="32.1" customHeight="1">
      <c r="A496" s="511" t="s">
        <v>655</v>
      </c>
      <c r="B496" s="880" t="s">
        <v>656</v>
      </c>
      <c r="C496" s="880"/>
      <c r="D496" s="881"/>
      <c r="E496" s="503" t="s">
        <v>135</v>
      </c>
      <c r="F496" s="504" t="s">
        <v>135</v>
      </c>
      <c r="G496" s="423"/>
      <c r="H496" s="689"/>
      <c r="I496" s="1101"/>
    </row>
    <row r="497" spans="1:9" s="508" customFormat="1" ht="32.1" customHeight="1">
      <c r="A497" s="507" t="s">
        <v>657</v>
      </c>
      <c r="B497" s="880" t="s">
        <v>658</v>
      </c>
      <c r="C497" s="880"/>
      <c r="D497" s="881"/>
      <c r="E497" s="1158" t="s">
        <v>135</v>
      </c>
      <c r="F497" s="504" t="s">
        <v>135</v>
      </c>
      <c r="G497" s="423"/>
      <c r="H497" s="689"/>
      <c r="I497" s="1101"/>
    </row>
    <row r="498" spans="1:9" s="508" customFormat="1" ht="15.95" customHeight="1">
      <c r="A498" s="502" t="s">
        <v>659</v>
      </c>
      <c r="B498" s="1151" t="s">
        <v>660</v>
      </c>
      <c r="C498" s="404"/>
      <c r="D498" s="512"/>
      <c r="E498" s="489" t="s">
        <v>135</v>
      </c>
      <c r="F498" s="489" t="s">
        <v>135</v>
      </c>
      <c r="G498" s="423"/>
      <c r="H498" s="689"/>
      <c r="I498" s="1101"/>
    </row>
    <row r="499" spans="1:9" s="508" customFormat="1" ht="15.95" customHeight="1">
      <c r="A499" s="502" t="s">
        <v>661</v>
      </c>
      <c r="B499" s="1124" t="s">
        <v>662</v>
      </c>
      <c r="C499" s="687"/>
      <c r="D499" s="687"/>
      <c r="E499" s="489"/>
      <c r="F499" s="489"/>
      <c r="G499" s="423"/>
      <c r="H499" s="689"/>
      <c r="I499" s="1101"/>
    </row>
    <row r="500" spans="1:9" s="508" customFormat="1" ht="15.95" customHeight="1">
      <c r="A500" s="502" t="s">
        <v>663</v>
      </c>
      <c r="B500" s="403" t="s">
        <v>664</v>
      </c>
      <c r="C500" s="403"/>
      <c r="D500" s="513"/>
      <c r="E500" s="489" t="s">
        <v>135</v>
      </c>
      <c r="F500" s="504" t="s">
        <v>135</v>
      </c>
      <c r="G500" s="423"/>
      <c r="H500" s="689"/>
      <c r="I500" s="1101"/>
    </row>
    <row r="501" spans="1:9" s="508" customFormat="1" ht="15.95" customHeight="1">
      <c r="A501" s="511" t="s">
        <v>665</v>
      </c>
      <c r="B501" s="403" t="s">
        <v>666</v>
      </c>
      <c r="C501" s="403"/>
      <c r="D501" s="513"/>
      <c r="E501" s="489" t="s">
        <v>135</v>
      </c>
      <c r="F501" s="504" t="s">
        <v>135</v>
      </c>
      <c r="G501" s="423"/>
      <c r="H501" s="689"/>
      <c r="I501" s="1101"/>
    </row>
    <row r="502" spans="1:9" s="751" customFormat="1" ht="18" customHeight="1">
      <c r="A502" s="1031" t="s">
        <v>269</v>
      </c>
      <c r="B502" s="1032"/>
      <c r="C502" s="1032"/>
      <c r="D502" s="1032"/>
      <c r="E502" s="1032"/>
      <c r="F502" s="1032"/>
      <c r="G502" s="1033"/>
      <c r="H502" s="610"/>
      <c r="I502" s="1159"/>
    </row>
    <row r="503" spans="1:9" s="508" customFormat="1" ht="15.95" customHeight="1">
      <c r="A503" s="511" t="s">
        <v>667</v>
      </c>
      <c r="B503" s="1151" t="s">
        <v>668</v>
      </c>
      <c r="C503" s="1141"/>
      <c r="D503" s="1142"/>
      <c r="E503" s="334">
        <v>1</v>
      </c>
      <c r="F503" s="439"/>
      <c r="G503" s="423"/>
      <c r="H503" s="689"/>
      <c r="I503" s="1101"/>
    </row>
    <row r="504" spans="1:9" s="508" customFormat="1" ht="15.95" customHeight="1">
      <c r="A504" s="507" t="s">
        <v>669</v>
      </c>
      <c r="B504" s="1149" t="s">
        <v>670</v>
      </c>
      <c r="C504" s="1149"/>
      <c r="D504" s="1150"/>
      <c r="E504" s="334">
        <v>2</v>
      </c>
      <c r="F504" s="439"/>
      <c r="G504" s="423"/>
      <c r="H504" s="689"/>
      <c r="I504" s="1101"/>
    </row>
    <row r="505" spans="1:9" s="508" customFormat="1" ht="15.95" customHeight="1">
      <c r="A505" s="484">
        <v>4.1100000000000003</v>
      </c>
      <c r="B505" s="403" t="s">
        <v>671</v>
      </c>
      <c r="C505" s="514"/>
      <c r="D505" s="651"/>
      <c r="E505" s="479">
        <v>3</v>
      </c>
      <c r="F505" s="439"/>
      <c r="G505" s="423"/>
      <c r="H505" s="689"/>
      <c r="I505" s="1101"/>
    </row>
    <row r="506" spans="1:9" s="508" customFormat="1" ht="15.95" customHeight="1">
      <c r="A506" s="484">
        <f>A505+0.01</f>
        <v>4.12</v>
      </c>
      <c r="B506" s="1149" t="s">
        <v>672</v>
      </c>
      <c r="C506" s="1149"/>
      <c r="D506" s="1150"/>
      <c r="E506" s="334">
        <v>2</v>
      </c>
      <c r="F506" s="439"/>
      <c r="G506" s="423"/>
      <c r="H506" s="689"/>
      <c r="I506" s="1101"/>
    </row>
    <row r="507" spans="1:9" s="508" customFormat="1" ht="32.1" customHeight="1">
      <c r="A507" s="484">
        <f>A506+0.01</f>
        <v>4.13</v>
      </c>
      <c r="B507" s="880" t="s">
        <v>673</v>
      </c>
      <c r="C507" s="880"/>
      <c r="D507" s="881"/>
      <c r="E507" s="334">
        <v>1</v>
      </c>
      <c r="F507" s="439"/>
      <c r="G507" s="423"/>
      <c r="H507" s="689"/>
      <c r="I507" s="1101"/>
    </row>
    <row r="508" spans="1:9" s="508" customFormat="1" ht="15.95" customHeight="1">
      <c r="A508" s="484">
        <f>A507+0.01</f>
        <v>4.1399999999999997</v>
      </c>
      <c r="B508" s="880" t="s">
        <v>674</v>
      </c>
      <c r="C508" s="880"/>
      <c r="D508" s="881"/>
      <c r="E508" s="465">
        <v>1</v>
      </c>
      <c r="F508" s="439"/>
      <c r="G508" s="423"/>
      <c r="H508" s="689"/>
      <c r="I508" s="1101"/>
    </row>
    <row r="509" spans="1:9" s="505" customFormat="1" ht="18" customHeight="1">
      <c r="A509" s="374" t="s">
        <v>228</v>
      </c>
      <c r="B509" s="375"/>
      <c r="C509" s="375"/>
      <c r="D509" s="375"/>
      <c r="E509" s="375"/>
      <c r="F509" s="375"/>
      <c r="G509" s="500"/>
      <c r="H509" s="675"/>
      <c r="I509" s="1100"/>
    </row>
    <row r="510" spans="1:9" s="508" customFormat="1" ht="15.95" customHeight="1">
      <c r="A510" s="484">
        <f>A508+0.01</f>
        <v>4.1499999999999995</v>
      </c>
      <c r="B510" s="351" t="s">
        <v>675</v>
      </c>
      <c r="C510" s="1114"/>
      <c r="D510" s="1104"/>
      <c r="E510" s="465">
        <v>1</v>
      </c>
      <c r="F510" s="439"/>
      <c r="G510" s="423"/>
      <c r="H510" s="689"/>
      <c r="I510" s="1101"/>
    </row>
    <row r="511" spans="1:9" s="526" customFormat="1" ht="32.1" customHeight="1" thickBot="1">
      <c r="A511" s="484" t="s">
        <v>676</v>
      </c>
      <c r="B511" s="880" t="s">
        <v>677</v>
      </c>
      <c r="C511" s="880"/>
      <c r="D511" s="880"/>
      <c r="E511" s="470">
        <v>2</v>
      </c>
      <c r="F511" s="527"/>
      <c r="G511" s="423"/>
      <c r="H511" s="689"/>
      <c r="I511" s="1101"/>
    </row>
    <row r="512" spans="1:9" s="32" customFormat="1" ht="18" customHeight="1">
      <c r="A512" s="168" t="s">
        <v>85</v>
      </c>
      <c r="B512" s="169"/>
      <c r="C512" s="169"/>
      <c r="D512" s="169"/>
      <c r="E512" s="169"/>
      <c r="F512" s="169"/>
      <c r="G512" s="169"/>
      <c r="H512" s="629"/>
      <c r="I512" s="642"/>
    </row>
    <row r="513" spans="1:9" ht="15.95" customHeight="1">
      <c r="A513" s="217" t="s">
        <v>678</v>
      </c>
      <c r="B513" s="23" t="s">
        <v>679</v>
      </c>
      <c r="C513" s="195"/>
      <c r="E513" s="999" t="s">
        <v>114</v>
      </c>
      <c r="F513" s="1000"/>
      <c r="G513" s="1001"/>
      <c r="H513" s="174"/>
      <c r="I513" s="647"/>
    </row>
    <row r="514" spans="1:9" ht="15.95" customHeight="1">
      <c r="A514" s="220"/>
      <c r="B514" s="645">
        <v>1</v>
      </c>
      <c r="C514" s="23" t="s">
        <v>680</v>
      </c>
      <c r="D514" s="702"/>
      <c r="E514" s="205">
        <v>2</v>
      </c>
      <c r="F514" s="203"/>
      <c r="G514" s="64"/>
      <c r="H514" s="174"/>
      <c r="I514" s="647"/>
    </row>
    <row r="515" spans="1:9" ht="15.95" customHeight="1">
      <c r="A515" s="221"/>
      <c r="B515" s="645">
        <v>2</v>
      </c>
      <c r="C515" s="175" t="s">
        <v>681</v>
      </c>
      <c r="D515" s="218"/>
      <c r="E515" s="205">
        <v>1</v>
      </c>
      <c r="F515" s="203"/>
      <c r="G515" s="64"/>
      <c r="H515" s="174"/>
      <c r="I515" s="647"/>
    </row>
    <row r="516" spans="1:9" s="508" customFormat="1" ht="15.95" customHeight="1">
      <c r="A516" s="515" t="s">
        <v>682</v>
      </c>
      <c r="B516" s="1160" t="s">
        <v>683</v>
      </c>
      <c r="C516" s="1114"/>
      <c r="D516" s="1104"/>
      <c r="E516" s="901" t="s">
        <v>87</v>
      </c>
      <c r="F516" s="931"/>
      <c r="G516" s="932"/>
      <c r="H516" s="689"/>
      <c r="I516" s="1101"/>
    </row>
    <row r="517" spans="1:9" s="508" customFormat="1" ht="15.95" customHeight="1">
      <c r="A517" s="516"/>
      <c r="B517" s="653" t="s">
        <v>89</v>
      </c>
      <c r="C517" s="1107" t="s">
        <v>684</v>
      </c>
      <c r="D517" s="1106"/>
      <c r="E517" s="340">
        <v>1</v>
      </c>
      <c r="F517" s="876"/>
      <c r="G517" s="878"/>
      <c r="H517" s="689"/>
      <c r="I517" s="1101"/>
    </row>
    <row r="518" spans="1:9" s="508" customFormat="1" ht="15.95" customHeight="1">
      <c r="A518" s="517"/>
      <c r="B518" s="387" t="s">
        <v>91</v>
      </c>
      <c r="C518" s="518" t="s">
        <v>685</v>
      </c>
      <c r="D518" s="1109"/>
      <c r="E518" s="340">
        <v>2</v>
      </c>
      <c r="F518" s="877"/>
      <c r="G518" s="879"/>
      <c r="H518" s="689"/>
      <c r="I518" s="1101"/>
    </row>
    <row r="519" spans="1:9" s="508" customFormat="1" ht="15.95" customHeight="1">
      <c r="A519" s="519" t="s">
        <v>686</v>
      </c>
      <c r="B519" s="1103" t="s">
        <v>687</v>
      </c>
      <c r="C519" s="520"/>
      <c r="D519" s="1142"/>
      <c r="E519" s="340">
        <v>2</v>
      </c>
      <c r="F519" s="439"/>
      <c r="G519" s="423"/>
      <c r="H519" s="689"/>
      <c r="I519" s="1101"/>
    </row>
    <row r="520" spans="1:9" s="508" customFormat="1" ht="15.95" customHeight="1">
      <c r="A520" s="484" t="s">
        <v>688</v>
      </c>
      <c r="B520" s="1151" t="s">
        <v>689</v>
      </c>
      <c r="C520" s="1141"/>
      <c r="D520" s="1142"/>
      <c r="E520" s="340">
        <v>2</v>
      </c>
      <c r="F520" s="439"/>
      <c r="G520" s="423"/>
      <c r="H520" s="689"/>
      <c r="I520" s="1101"/>
    </row>
    <row r="521" spans="1:9" s="508" customFormat="1" ht="15.95" customHeight="1">
      <c r="A521" s="484" t="s">
        <v>690</v>
      </c>
      <c r="B521" s="403" t="s">
        <v>691</v>
      </c>
      <c r="C521" s="1141"/>
      <c r="D521" s="1142"/>
      <c r="E521" s="334">
        <v>3</v>
      </c>
      <c r="F521" s="439"/>
      <c r="G521" s="423"/>
      <c r="H521" s="689"/>
      <c r="I521" s="1101"/>
    </row>
    <row r="522" spans="1:9" s="508" customFormat="1" ht="15.95" customHeight="1">
      <c r="A522" s="484" t="s">
        <v>692</v>
      </c>
      <c r="B522" s="337" t="s">
        <v>693</v>
      </c>
      <c r="C522" s="1157"/>
      <c r="D522" s="1141"/>
      <c r="E522" s="479">
        <v>5</v>
      </c>
      <c r="F522" s="439"/>
      <c r="G522" s="423"/>
      <c r="H522" s="689"/>
      <c r="I522" s="1101"/>
    </row>
    <row r="523" spans="1:9" s="508" customFormat="1" ht="15.95" customHeight="1">
      <c r="A523" s="484" t="s">
        <v>694</v>
      </c>
      <c r="B523" s="337" t="s">
        <v>695</v>
      </c>
      <c r="C523" s="1109"/>
      <c r="D523" s="1157"/>
      <c r="E523" s="479">
        <v>1</v>
      </c>
      <c r="F523" s="439"/>
      <c r="G523" s="423"/>
      <c r="H523" s="689"/>
      <c r="I523" s="1101"/>
    </row>
    <row r="524" spans="1:9" s="505" customFormat="1" ht="18" customHeight="1">
      <c r="A524" s="703" t="s">
        <v>696</v>
      </c>
      <c r="B524" s="521"/>
      <c r="C524" s="521"/>
      <c r="D524" s="521"/>
      <c r="E524" s="521"/>
      <c r="F524" s="521"/>
      <c r="G524" s="522"/>
      <c r="H524" s="704"/>
      <c r="I524" s="1161"/>
    </row>
    <row r="525" spans="1:9" s="505" customFormat="1" ht="18" customHeight="1">
      <c r="A525" s="523" t="s">
        <v>133</v>
      </c>
      <c r="B525" s="524"/>
      <c r="C525" s="524"/>
      <c r="D525" s="524"/>
      <c r="E525" s="524"/>
      <c r="F525" s="524"/>
      <c r="G525" s="525"/>
      <c r="H525" s="705"/>
      <c r="I525" s="1162"/>
    </row>
    <row r="526" spans="1:9" ht="15.95" customHeight="1">
      <c r="A526" s="222" t="s">
        <v>697</v>
      </c>
      <c r="B526" s="223" t="s">
        <v>698</v>
      </c>
      <c r="C526" s="83"/>
      <c r="D526" s="83"/>
      <c r="E526" s="577" t="s">
        <v>699</v>
      </c>
      <c r="F526" s="577" t="s">
        <v>699</v>
      </c>
      <c r="G526" s="64"/>
      <c r="H526" s="174"/>
      <c r="I526" s="647"/>
    </row>
    <row r="527" spans="1:9" ht="15.95" customHeight="1">
      <c r="A527" s="222" t="s">
        <v>700</v>
      </c>
      <c r="B527" s="161" t="s">
        <v>701</v>
      </c>
      <c r="C527" s="75"/>
      <c r="D527" s="75"/>
      <c r="E527" s="493" t="s">
        <v>135</v>
      </c>
      <c r="F527" s="385" t="s">
        <v>135</v>
      </c>
      <c r="G527" s="64"/>
      <c r="H527" s="174"/>
      <c r="I527" s="647"/>
    </row>
    <row r="528" spans="1:9" ht="15.95" customHeight="1">
      <c r="A528" s="528" t="s">
        <v>702</v>
      </c>
      <c r="B528" s="682" t="s">
        <v>703</v>
      </c>
      <c r="C528" s="170"/>
      <c r="D528" s="682"/>
      <c r="E528" s="948" t="s">
        <v>135</v>
      </c>
      <c r="F528" s="935" t="s">
        <v>135</v>
      </c>
      <c r="G528" s="939"/>
      <c r="H528" s="174"/>
      <c r="I528" s="647"/>
    </row>
    <row r="529" spans="1:9" ht="107.1" customHeight="1">
      <c r="A529" s="198"/>
      <c r="B529" s="218"/>
      <c r="C529" s="224" t="s">
        <v>704</v>
      </c>
      <c r="D529" s="529"/>
      <c r="E529" s="949"/>
      <c r="F529" s="936"/>
      <c r="G529" s="950"/>
      <c r="H529" s="174"/>
      <c r="I529" s="647"/>
    </row>
    <row r="530" spans="1:9" s="32" customFormat="1" ht="18" customHeight="1">
      <c r="A530" s="36" t="s">
        <v>85</v>
      </c>
      <c r="B530" s="37"/>
      <c r="C530" s="37"/>
      <c r="D530" s="37"/>
      <c r="E530" s="37"/>
      <c r="F530" s="37"/>
      <c r="G530" s="37"/>
      <c r="H530" s="636"/>
      <c r="I530" s="642"/>
    </row>
    <row r="531" spans="1:9" ht="15.95" customHeight="1">
      <c r="A531" s="204" t="s">
        <v>705</v>
      </c>
      <c r="B531" s="96" t="s">
        <v>706</v>
      </c>
      <c r="C531" s="139"/>
      <c r="D531" s="139"/>
      <c r="E531" s="951">
        <v>2</v>
      </c>
      <c r="F531" s="953"/>
      <c r="G531" s="939"/>
      <c r="H531" s="571"/>
      <c r="I531" s="647"/>
    </row>
    <row r="532" spans="1:9" ht="80.099999999999994" customHeight="1">
      <c r="A532" s="200"/>
      <c r="B532" s="648"/>
      <c r="C532" s="646"/>
      <c r="D532" s="646"/>
      <c r="E532" s="952"/>
      <c r="F532" s="954"/>
      <c r="G532" s="950"/>
      <c r="H532" s="571"/>
      <c r="I532" s="647"/>
    </row>
    <row r="533" spans="1:9" ht="15.95" customHeight="1">
      <c r="A533" s="206" t="s">
        <v>707</v>
      </c>
      <c r="B533" s="895" t="s">
        <v>708</v>
      </c>
      <c r="C533" s="895"/>
      <c r="D533" s="896"/>
      <c r="E533" s="62">
        <v>3</v>
      </c>
      <c r="F533" s="63"/>
      <c r="G533" s="64"/>
      <c r="H533" s="571"/>
      <c r="I533" s="647"/>
    </row>
    <row r="534" spans="1:9" ht="15.95" customHeight="1">
      <c r="A534" s="204" t="s">
        <v>709</v>
      </c>
      <c r="B534" s="225" t="s">
        <v>710</v>
      </c>
      <c r="C534" s="96"/>
      <c r="D534" s="96"/>
      <c r="E534" s="897" t="s">
        <v>119</v>
      </c>
      <c r="F534" s="898"/>
      <c r="G534" s="899"/>
      <c r="H534" s="174"/>
      <c r="I534" s="647"/>
    </row>
    <row r="535" spans="1:9" ht="15.95" customHeight="1">
      <c r="A535" s="209"/>
      <c r="B535" s="648" t="s">
        <v>89</v>
      </c>
      <c r="C535" s="23" t="s">
        <v>711</v>
      </c>
      <c r="E535" s="145">
        <v>4</v>
      </c>
      <c r="F535" s="937"/>
      <c r="G535" s="946"/>
      <c r="H535" s="174"/>
      <c r="I535" s="647"/>
    </row>
    <row r="536" spans="1:9" ht="15.95" customHeight="1">
      <c r="A536" s="209"/>
      <c r="B536" s="46" t="s">
        <v>91</v>
      </c>
      <c r="C536" s="646" t="s">
        <v>712</v>
      </c>
      <c r="D536" s="646"/>
      <c r="E536" s="211">
        <v>4</v>
      </c>
      <c r="F536" s="945"/>
      <c r="G536" s="947"/>
      <c r="H536" s="174"/>
      <c r="I536" s="647"/>
    </row>
    <row r="537" spans="1:9" ht="15.95" customHeight="1">
      <c r="A537" s="206" t="s">
        <v>713</v>
      </c>
      <c r="B537" s="226" t="s">
        <v>714</v>
      </c>
      <c r="C537" s="92"/>
      <c r="D537" s="92"/>
      <c r="E537" s="145">
        <v>2</v>
      </c>
      <c r="F537" s="203"/>
      <c r="G537" s="64"/>
      <c r="H537" s="174"/>
      <c r="I537" s="647"/>
    </row>
    <row r="538" spans="1:9" s="32" customFormat="1" ht="18" customHeight="1">
      <c r="A538" s="33" t="s">
        <v>715</v>
      </c>
      <c r="B538" s="34"/>
      <c r="C538" s="34"/>
      <c r="D538" s="34"/>
      <c r="E538" s="34"/>
      <c r="F538" s="34"/>
      <c r="G538" s="34"/>
      <c r="H538" s="628"/>
      <c r="I538" s="641"/>
    </row>
    <row r="539" spans="1:9" s="32" customFormat="1" ht="18" customHeight="1">
      <c r="A539" s="71" t="s">
        <v>133</v>
      </c>
      <c r="B539" s="90"/>
      <c r="C539" s="90"/>
      <c r="D539" s="90"/>
      <c r="E539" s="90"/>
      <c r="F539" s="90"/>
      <c r="G539" s="90"/>
      <c r="H539" s="630"/>
      <c r="I539" s="657"/>
    </row>
    <row r="540" spans="1:9" ht="15.95" customHeight="1">
      <c r="A540" s="206">
        <v>6</v>
      </c>
      <c r="B540" s="216" t="s">
        <v>716</v>
      </c>
      <c r="C540" s="83"/>
      <c r="D540" s="83"/>
      <c r="E540" s="493" t="s">
        <v>135</v>
      </c>
      <c r="F540" s="385" t="s">
        <v>135</v>
      </c>
      <c r="G540" s="64"/>
      <c r="H540" s="174"/>
      <c r="I540" s="647"/>
    </row>
    <row r="541" spans="1:9" s="526" customFormat="1" ht="32.1" customHeight="1">
      <c r="A541" s="488">
        <f>A540+0.1</f>
        <v>6.1</v>
      </c>
      <c r="B541" s="880" t="s">
        <v>717</v>
      </c>
      <c r="C541" s="880"/>
      <c r="D541" s="881"/>
      <c r="E541" s="489" t="s">
        <v>135</v>
      </c>
      <c r="F541" s="422" t="s">
        <v>135</v>
      </c>
      <c r="G541" s="423"/>
      <c r="H541" s="689"/>
      <c r="I541" s="1101"/>
    </row>
    <row r="542" spans="1:9" s="526" customFormat="1" ht="32.1" customHeight="1">
      <c r="A542" s="488">
        <f>A541+0.1</f>
        <v>6.1999999999999993</v>
      </c>
      <c r="B542" s="880" t="s">
        <v>718</v>
      </c>
      <c r="C542" s="880"/>
      <c r="D542" s="881"/>
      <c r="E542" s="509" t="s">
        <v>135</v>
      </c>
      <c r="F542" s="449" t="s">
        <v>135</v>
      </c>
      <c r="G542" s="423"/>
      <c r="H542" s="689"/>
      <c r="I542" s="1101"/>
    </row>
    <row r="543" spans="1:9" s="526" customFormat="1" ht="32.1" customHeight="1">
      <c r="A543" s="476" t="s">
        <v>719</v>
      </c>
      <c r="B543" s="880" t="s">
        <v>720</v>
      </c>
      <c r="C543" s="880"/>
      <c r="D543" s="881"/>
      <c r="E543" s="509" t="s">
        <v>135</v>
      </c>
      <c r="F543" s="449" t="s">
        <v>135</v>
      </c>
      <c r="G543" s="423"/>
      <c r="H543" s="689"/>
      <c r="I543" s="1101"/>
    </row>
    <row r="544" spans="1:9" s="32" customFormat="1" ht="18" customHeight="1">
      <c r="A544" s="36" t="s">
        <v>85</v>
      </c>
      <c r="B544" s="37"/>
      <c r="C544" s="37"/>
      <c r="D544" s="37"/>
      <c r="E544" s="37"/>
      <c r="F544" s="37"/>
      <c r="G544" s="37"/>
      <c r="H544" s="629"/>
      <c r="I544" s="642"/>
    </row>
    <row r="545" spans="1:9" s="526" customFormat="1" ht="15.95" customHeight="1">
      <c r="A545" s="480" t="s">
        <v>721</v>
      </c>
      <c r="B545" s="1163" t="s">
        <v>722</v>
      </c>
      <c r="C545" s="1163"/>
      <c r="D545" s="1163"/>
      <c r="E545" s="884" t="s">
        <v>114</v>
      </c>
      <c r="F545" s="885"/>
      <c r="G545" s="886"/>
      <c r="H545" s="689"/>
      <c r="I545" s="1101"/>
    </row>
    <row r="546" spans="1:9" s="526" customFormat="1" ht="15.95" customHeight="1">
      <c r="A546" s="476"/>
      <c r="B546" s="653">
        <v>1</v>
      </c>
      <c r="C546" s="1126" t="s">
        <v>723</v>
      </c>
      <c r="D546" s="1126"/>
      <c r="E546" s="334">
        <v>1</v>
      </c>
      <c r="F546" s="439"/>
      <c r="G546" s="423"/>
      <c r="H546" s="689"/>
      <c r="I546" s="1101"/>
    </row>
    <row r="547" spans="1:9" s="526" customFormat="1" ht="32.1" customHeight="1">
      <c r="A547" s="476"/>
      <c r="B547" s="653">
        <v>2</v>
      </c>
      <c r="C547" s="1164" t="s">
        <v>724</v>
      </c>
      <c r="D547" s="1165"/>
      <c r="E547" s="334">
        <v>1</v>
      </c>
      <c r="F547" s="439"/>
      <c r="G547" s="423"/>
      <c r="H547" s="689"/>
      <c r="I547" s="1101"/>
    </row>
    <row r="548" spans="1:9" s="526" customFormat="1" ht="32.1" customHeight="1">
      <c r="A548" s="476"/>
      <c r="B548" s="653">
        <v>3</v>
      </c>
      <c r="C548" s="1166" t="s">
        <v>725</v>
      </c>
      <c r="D548" s="1167"/>
      <c r="E548" s="334">
        <v>1</v>
      </c>
      <c r="F548" s="494"/>
      <c r="G548" s="423"/>
      <c r="H548" s="689"/>
      <c r="I548" s="1101"/>
    </row>
    <row r="549" spans="1:9" s="526" customFormat="1" ht="15.95" customHeight="1">
      <c r="A549" s="480" t="s">
        <v>726</v>
      </c>
      <c r="B549" s="351" t="s">
        <v>727</v>
      </c>
      <c r="C549" s="351"/>
      <c r="D549" s="1163"/>
      <c r="E549" s="884" t="s">
        <v>119</v>
      </c>
      <c r="F549" s="885"/>
      <c r="G549" s="886"/>
      <c r="H549" s="689"/>
      <c r="I549" s="1101"/>
    </row>
    <row r="550" spans="1:9" s="526" customFormat="1" ht="32.1" customHeight="1">
      <c r="A550" s="476"/>
      <c r="B550" s="706" t="s">
        <v>89</v>
      </c>
      <c r="C550" s="1164" t="s">
        <v>728</v>
      </c>
      <c r="D550" s="1165"/>
      <c r="E550" s="334">
        <v>2</v>
      </c>
      <c r="F550" s="876"/>
      <c r="G550" s="878"/>
      <c r="H550" s="689"/>
      <c r="I550" s="1101"/>
    </row>
    <row r="551" spans="1:9" s="526" customFormat="1" ht="15.95" customHeight="1">
      <c r="A551" s="476"/>
      <c r="B551" s="706" t="s">
        <v>729</v>
      </c>
      <c r="C551" s="1126" t="s">
        <v>730</v>
      </c>
      <c r="D551" s="1126"/>
      <c r="E551" s="334">
        <v>1</v>
      </c>
      <c r="F551" s="877"/>
      <c r="G551" s="879"/>
      <c r="H551" s="689"/>
      <c r="I551" s="1101"/>
    </row>
    <row r="552" spans="1:9" s="32" customFormat="1" ht="18" customHeight="1">
      <c r="A552" s="33" t="s">
        <v>731</v>
      </c>
      <c r="B552" s="34"/>
      <c r="C552" s="34"/>
      <c r="D552" s="34"/>
      <c r="E552" s="34"/>
      <c r="F552" s="34"/>
      <c r="G552" s="34"/>
      <c r="H552" s="628"/>
      <c r="I552" s="641"/>
    </row>
    <row r="553" spans="1:9" s="32" customFormat="1" ht="18" customHeight="1">
      <c r="A553" s="36" t="s">
        <v>85</v>
      </c>
      <c r="B553" s="37"/>
      <c r="C553" s="37"/>
      <c r="D553" s="37"/>
      <c r="E553" s="37"/>
      <c r="F553" s="37"/>
      <c r="G553" s="37"/>
      <c r="H553" s="629"/>
      <c r="I553" s="642"/>
    </row>
    <row r="554" spans="1:9" s="530" customFormat="1" ht="15.95" customHeight="1">
      <c r="A554" s="480" t="s">
        <v>732</v>
      </c>
      <c r="B554" s="1163" t="s">
        <v>733</v>
      </c>
      <c r="C554" s="1163"/>
      <c r="D554" s="1163"/>
      <c r="E554" s="884" t="s">
        <v>114</v>
      </c>
      <c r="F554" s="885"/>
      <c r="G554" s="886"/>
      <c r="H554" s="689"/>
      <c r="I554" s="1108"/>
    </row>
    <row r="555" spans="1:9" s="530" customFormat="1" ht="15.95" customHeight="1">
      <c r="A555" s="476"/>
      <c r="B555" s="653">
        <v>1</v>
      </c>
      <c r="C555" s="1126" t="s">
        <v>734</v>
      </c>
      <c r="D555" s="1126"/>
      <c r="E555" s="334">
        <v>1</v>
      </c>
      <c r="F555" s="439"/>
      <c r="G555" s="423"/>
      <c r="H555" s="689"/>
      <c r="I555" s="1108"/>
    </row>
    <row r="556" spans="1:9" s="530" customFormat="1" ht="15.95" customHeight="1">
      <c r="A556" s="476"/>
      <c r="B556" s="653">
        <v>2</v>
      </c>
      <c r="C556" s="1164" t="s">
        <v>735</v>
      </c>
      <c r="D556" s="1165"/>
      <c r="E556" s="334">
        <v>1</v>
      </c>
      <c r="F556" s="439"/>
      <c r="G556" s="423"/>
      <c r="H556" s="689"/>
      <c r="I556" s="1108"/>
    </row>
    <row r="557" spans="1:9" s="530" customFormat="1" ht="32.1" customHeight="1">
      <c r="A557" s="476"/>
      <c r="B557" s="653">
        <v>3</v>
      </c>
      <c r="C557" s="1164" t="s">
        <v>736</v>
      </c>
      <c r="D557" s="1165"/>
      <c r="E557" s="334">
        <v>1</v>
      </c>
      <c r="F557" s="439"/>
      <c r="G557" s="423"/>
      <c r="H557" s="689"/>
      <c r="I557" s="1108"/>
    </row>
    <row r="558" spans="1:9" s="530" customFormat="1" ht="15.95" customHeight="1">
      <c r="A558" s="476"/>
      <c r="B558" s="653">
        <v>4</v>
      </c>
      <c r="C558" s="1027" t="s">
        <v>737</v>
      </c>
      <c r="D558" s="1028"/>
      <c r="E558" s="334">
        <v>1</v>
      </c>
      <c r="F558" s="439"/>
      <c r="G558" s="423"/>
      <c r="H558" s="689"/>
      <c r="I558" s="1108"/>
    </row>
    <row r="559" spans="1:9" s="526" customFormat="1" ht="15.95" customHeight="1">
      <c r="A559" s="480" t="s">
        <v>738</v>
      </c>
      <c r="B559" s="351" t="s">
        <v>739</v>
      </c>
      <c r="C559" s="351"/>
      <c r="D559" s="1163"/>
      <c r="E559" s="884" t="s">
        <v>119</v>
      </c>
      <c r="F559" s="885"/>
      <c r="G559" s="886"/>
      <c r="H559" s="689"/>
      <c r="I559" s="1101"/>
    </row>
    <row r="560" spans="1:9" s="526" customFormat="1" ht="32.1" customHeight="1">
      <c r="A560" s="476"/>
      <c r="B560" s="706" t="s">
        <v>89</v>
      </c>
      <c r="C560" s="1164" t="s">
        <v>728</v>
      </c>
      <c r="D560" s="1165"/>
      <c r="E560" s="334">
        <v>2</v>
      </c>
      <c r="F560" s="876"/>
      <c r="G560" s="878"/>
      <c r="H560" s="689"/>
      <c r="I560" s="1101"/>
    </row>
    <row r="561" spans="1:9" s="526" customFormat="1" ht="15.95" customHeight="1">
      <c r="A561" s="477"/>
      <c r="B561" s="706" t="s">
        <v>91</v>
      </c>
      <c r="C561" s="1126" t="s">
        <v>730</v>
      </c>
      <c r="D561" s="1126"/>
      <c r="E561" s="334">
        <v>1</v>
      </c>
      <c r="F561" s="877"/>
      <c r="G561" s="879"/>
      <c r="H561" s="689"/>
      <c r="I561" s="1101"/>
    </row>
    <row r="562" spans="1:9" s="526" customFormat="1" ht="15.95" customHeight="1">
      <c r="A562" s="480" t="s">
        <v>740</v>
      </c>
      <c r="B562" s="1163" t="s">
        <v>741</v>
      </c>
      <c r="C562" s="1163"/>
      <c r="D562" s="1163"/>
      <c r="E562" s="884" t="s">
        <v>114</v>
      </c>
      <c r="F562" s="885"/>
      <c r="G562" s="886"/>
      <c r="H562" s="689"/>
      <c r="I562" s="1101"/>
    </row>
    <row r="563" spans="1:9" s="526" customFormat="1" ht="15.95" customHeight="1">
      <c r="A563" s="476"/>
      <c r="B563" s="653">
        <v>1</v>
      </c>
      <c r="C563" s="1164" t="s">
        <v>742</v>
      </c>
      <c r="D563" s="1165"/>
      <c r="E563" s="334">
        <v>2</v>
      </c>
      <c r="F563" s="439"/>
      <c r="G563" s="423"/>
      <c r="H563" s="689"/>
      <c r="I563" s="1101"/>
    </row>
    <row r="564" spans="1:9" s="526" customFormat="1" ht="15.95" customHeight="1">
      <c r="A564" s="476"/>
      <c r="B564" s="653">
        <v>2</v>
      </c>
      <c r="C564" s="1164" t="s">
        <v>743</v>
      </c>
      <c r="D564" s="1165"/>
      <c r="E564" s="334">
        <v>2</v>
      </c>
      <c r="F564" s="439"/>
      <c r="G564" s="423"/>
      <c r="H564" s="689"/>
      <c r="I564" s="1101"/>
    </row>
    <row r="565" spans="1:9" s="526" customFormat="1" ht="15.95" customHeight="1">
      <c r="A565" s="477"/>
      <c r="B565" s="387">
        <v>3</v>
      </c>
      <c r="C565" s="1145" t="s">
        <v>744</v>
      </c>
      <c r="D565" s="1168"/>
      <c r="E565" s="334">
        <v>2</v>
      </c>
      <c r="F565" s="439"/>
      <c r="G565" s="423"/>
      <c r="H565" s="689"/>
      <c r="I565" s="1101"/>
    </row>
    <row r="566" spans="1:9" s="526" customFormat="1" ht="15.95" customHeight="1">
      <c r="A566" s="488" t="s">
        <v>745</v>
      </c>
      <c r="B566" s="351" t="s">
        <v>746</v>
      </c>
      <c r="C566" s="1114"/>
      <c r="D566" s="1104"/>
      <c r="E566" s="334">
        <v>2</v>
      </c>
      <c r="F566" s="439"/>
      <c r="G566" s="423"/>
      <c r="H566" s="689"/>
      <c r="I566" s="1101"/>
    </row>
    <row r="567" spans="1:9" s="532" customFormat="1" ht="24" customHeight="1" thickBot="1">
      <c r="A567" s="370" t="s">
        <v>747</v>
      </c>
      <c r="B567" s="531"/>
      <c r="C567" s="371"/>
      <c r="D567" s="473"/>
      <c r="E567" s="369"/>
      <c r="F567" s="369">
        <f>SUM(F412:F566)</f>
        <v>0</v>
      </c>
      <c r="G567" s="369">
        <f>SUMIF(G412:G566,"Y",F412:F566)</f>
        <v>0</v>
      </c>
      <c r="H567" s="639"/>
      <c r="I567" s="707"/>
    </row>
    <row r="568" spans="1:9" ht="15" customHeight="1" thickBot="1">
      <c r="A568" s="200"/>
      <c r="B568" s="652"/>
      <c r="E568" s="708"/>
      <c r="F568" s="708"/>
      <c r="H568" s="174"/>
      <c r="I568" s="647"/>
    </row>
    <row r="569" spans="1:9" s="32" customFormat="1" ht="24" customHeight="1">
      <c r="A569" s="227" t="s">
        <v>66</v>
      </c>
      <c r="B569" s="228"/>
      <c r="C569" s="228"/>
      <c r="D569" s="228"/>
      <c r="E569" s="228"/>
      <c r="F569" s="228"/>
      <c r="G569" s="228"/>
      <c r="H569" s="632"/>
      <c r="I569" s="662"/>
    </row>
    <row r="570" spans="1:9" s="32" customFormat="1" ht="18" customHeight="1">
      <c r="A570" s="229" t="s">
        <v>748</v>
      </c>
      <c r="B570" s="709"/>
      <c r="C570" s="709"/>
      <c r="D570" s="709"/>
      <c r="E570" s="709"/>
      <c r="F570" s="709"/>
      <c r="G570" s="709"/>
      <c r="H570" s="628"/>
      <c r="I570" s="641"/>
    </row>
    <row r="571" spans="1:9" s="32" customFormat="1" ht="18" customHeight="1">
      <c r="A571" s="71" t="s">
        <v>133</v>
      </c>
      <c r="B571" s="90"/>
      <c r="C571" s="90"/>
      <c r="D571" s="73"/>
      <c r="E571" s="73"/>
      <c r="F571" s="90"/>
      <c r="G571" s="90"/>
      <c r="H571" s="630"/>
      <c r="I571" s="657"/>
    </row>
    <row r="572" spans="1:9" s="526" customFormat="1" ht="15.95" customHeight="1">
      <c r="A572" s="533">
        <v>1</v>
      </c>
      <c r="B572" s="403" t="s">
        <v>749</v>
      </c>
      <c r="C572" s="403"/>
      <c r="D572" s="1142"/>
      <c r="E572" s="1169" t="s">
        <v>135</v>
      </c>
      <c r="F572" s="448" t="s">
        <v>135</v>
      </c>
      <c r="G572" s="423"/>
      <c r="H572" s="689"/>
      <c r="I572" s="1101"/>
    </row>
    <row r="573" spans="1:9" s="526" customFormat="1" ht="15.95" customHeight="1">
      <c r="A573" s="533">
        <f>A572+0.1</f>
        <v>1.1000000000000001</v>
      </c>
      <c r="B573" s="403" t="s">
        <v>750</v>
      </c>
      <c r="C573" s="403"/>
      <c r="D573" s="1142"/>
      <c r="E573" s="1170" t="s">
        <v>135</v>
      </c>
      <c r="F573" s="422" t="s">
        <v>135</v>
      </c>
      <c r="G573" s="423"/>
      <c r="H573" s="689"/>
      <c r="I573" s="1101"/>
    </row>
    <row r="574" spans="1:9" s="526" customFormat="1" ht="15.95" customHeight="1">
      <c r="A574" s="534">
        <f>A573+0.1</f>
        <v>1.2000000000000002</v>
      </c>
      <c r="B574" s="403" t="s">
        <v>751</v>
      </c>
      <c r="C574" s="403"/>
      <c r="D574" s="1142"/>
      <c r="E574" s="1158" t="s">
        <v>135</v>
      </c>
      <c r="F574" s="422" t="s">
        <v>135</v>
      </c>
      <c r="G574" s="423"/>
      <c r="H574" s="689"/>
      <c r="I574" s="1101"/>
    </row>
    <row r="575" spans="1:9" s="526" customFormat="1" ht="15.95" customHeight="1">
      <c r="A575" s="534">
        <f>A574+0.1</f>
        <v>1.3000000000000003</v>
      </c>
      <c r="B575" s="887" t="s">
        <v>752</v>
      </c>
      <c r="C575" s="887"/>
      <c r="D575" s="888"/>
      <c r="E575" s="1153" t="s">
        <v>208</v>
      </c>
      <c r="F575" s="1154"/>
      <c r="G575" s="1155"/>
      <c r="H575" s="689"/>
      <c r="I575" s="1101"/>
    </row>
    <row r="576" spans="1:9" s="526" customFormat="1" ht="15.95" customHeight="1">
      <c r="A576" s="506"/>
      <c r="B576" s="653">
        <v>1</v>
      </c>
      <c r="C576" s="1107" t="s">
        <v>753</v>
      </c>
      <c r="D576" s="701"/>
      <c r="E576" s="489" t="s">
        <v>135</v>
      </c>
      <c r="F576" s="422" t="s">
        <v>135</v>
      </c>
      <c r="G576" s="423"/>
      <c r="H576" s="689"/>
      <c r="I576" s="1101"/>
    </row>
    <row r="577" spans="1:9" s="526" customFormat="1" ht="15.95" customHeight="1">
      <c r="A577" s="506"/>
      <c r="B577" s="653">
        <v>2</v>
      </c>
      <c r="C577" s="1110" t="s">
        <v>754</v>
      </c>
      <c r="D577" s="1111"/>
      <c r="E577" s="509" t="s">
        <v>135</v>
      </c>
      <c r="F577" s="422" t="s">
        <v>135</v>
      </c>
      <c r="G577" s="423"/>
      <c r="H577" s="689"/>
      <c r="I577" s="1101"/>
    </row>
    <row r="578" spans="1:9" s="526" customFormat="1" ht="15.95" customHeight="1">
      <c r="A578" s="506"/>
      <c r="B578" s="653">
        <v>3</v>
      </c>
      <c r="C578" s="1171" t="s">
        <v>755</v>
      </c>
      <c r="D578" s="701"/>
      <c r="E578" s="509" t="s">
        <v>135</v>
      </c>
      <c r="F578" s="422" t="s">
        <v>135</v>
      </c>
      <c r="G578" s="423"/>
      <c r="H578" s="689"/>
      <c r="I578" s="1101"/>
    </row>
    <row r="579" spans="1:9" s="526" customFormat="1" ht="15.95" customHeight="1">
      <c r="A579" s="506"/>
      <c r="B579" s="653">
        <v>4</v>
      </c>
      <c r="C579" s="1171" t="s">
        <v>756</v>
      </c>
      <c r="D579" s="701"/>
      <c r="E579" s="509" t="s">
        <v>135</v>
      </c>
      <c r="F579" s="509" t="s">
        <v>135</v>
      </c>
      <c r="G579" s="433"/>
      <c r="H579" s="689"/>
      <c r="I579" s="1101"/>
    </row>
    <row r="580" spans="1:9" s="526" customFormat="1" ht="15.95" customHeight="1">
      <c r="A580" s="533">
        <f>A575+0.1</f>
        <v>1.4000000000000004</v>
      </c>
      <c r="B580" s="1172" t="s">
        <v>757</v>
      </c>
      <c r="C580" s="1172"/>
      <c r="D580" s="1173"/>
      <c r="E580" s="509" t="s">
        <v>135</v>
      </c>
      <c r="F580" s="509" t="s">
        <v>135</v>
      </c>
      <c r="G580" s="433"/>
      <c r="H580" s="689"/>
      <c r="I580" s="1101"/>
    </row>
    <row r="581" spans="1:9" s="751" customFormat="1" ht="18" customHeight="1">
      <c r="A581" s="374" t="s">
        <v>228</v>
      </c>
      <c r="B581" s="375"/>
      <c r="C581" s="375"/>
      <c r="D581" s="376"/>
      <c r="E581" s="376"/>
      <c r="F581" s="377"/>
      <c r="G581" s="1099"/>
      <c r="H581" s="625"/>
      <c r="I581" s="1102"/>
    </row>
    <row r="582" spans="1:9" s="526" customFormat="1" ht="15.95" customHeight="1">
      <c r="A582" s="534">
        <f>A580+0.1</f>
        <v>1.5000000000000004</v>
      </c>
      <c r="B582" s="403" t="s">
        <v>758</v>
      </c>
      <c r="C582" s="403"/>
      <c r="D582" s="1142"/>
      <c r="E582" s="334">
        <v>2</v>
      </c>
      <c r="F582" s="439"/>
      <c r="G582" s="423"/>
      <c r="H582" s="752"/>
      <c r="I582" s="1101"/>
    </row>
    <row r="583" spans="1:9" s="526" customFormat="1" ht="15.95" customHeight="1">
      <c r="A583" s="534">
        <f>A582+0.1</f>
        <v>1.6000000000000005</v>
      </c>
      <c r="B583" s="403" t="s">
        <v>759</v>
      </c>
      <c r="C583" s="403"/>
      <c r="D583" s="1142"/>
      <c r="E583" s="334">
        <v>2</v>
      </c>
      <c r="F583" s="439"/>
      <c r="G583" s="423"/>
      <c r="H583" s="752"/>
      <c r="I583" s="1101"/>
    </row>
    <row r="584" spans="1:9" s="526" customFormat="1" ht="15.95" customHeight="1">
      <c r="A584" s="533">
        <f>A583+0.1</f>
        <v>1.7000000000000006</v>
      </c>
      <c r="B584" s="403" t="s">
        <v>760</v>
      </c>
      <c r="C584" s="403"/>
      <c r="D584" s="1142"/>
      <c r="E584" s="334">
        <v>2</v>
      </c>
      <c r="F584" s="439"/>
      <c r="G584" s="423"/>
      <c r="H584" s="752"/>
      <c r="I584" s="1101"/>
    </row>
    <row r="585" spans="1:9" s="526" customFormat="1" ht="15.95" customHeight="1">
      <c r="A585" s="535">
        <f>A584+0.1</f>
        <v>1.8000000000000007</v>
      </c>
      <c r="B585" s="1171" t="s">
        <v>761</v>
      </c>
      <c r="C585" s="1171"/>
      <c r="D585" s="1107"/>
      <c r="E585" s="1153" t="s">
        <v>762</v>
      </c>
      <c r="F585" s="1154"/>
      <c r="G585" s="1155"/>
      <c r="H585" s="752"/>
      <c r="I585" s="1101"/>
    </row>
    <row r="586" spans="1:9" s="526" customFormat="1" ht="15.95" customHeight="1">
      <c r="A586" s="535"/>
      <c r="B586" s="653">
        <v>1</v>
      </c>
      <c r="C586" s="1171" t="s">
        <v>763</v>
      </c>
      <c r="D586" s="1107"/>
      <c r="E586" s="334">
        <v>1</v>
      </c>
      <c r="F586" s="439"/>
      <c r="G586" s="423"/>
      <c r="H586" s="752"/>
      <c r="I586" s="1101"/>
    </row>
    <row r="587" spans="1:9" s="526" customFormat="1" ht="15.95" customHeight="1">
      <c r="A587" s="535"/>
      <c r="B587" s="653">
        <v>2</v>
      </c>
      <c r="C587" s="1174" t="s">
        <v>764</v>
      </c>
      <c r="D587" s="1175"/>
      <c r="E587" s="1176">
        <v>1</v>
      </c>
      <c r="F587" s="439"/>
      <c r="G587" s="423"/>
      <c r="H587" s="752"/>
      <c r="I587" s="1101"/>
    </row>
    <row r="588" spans="1:9" s="526" customFormat="1" ht="15.95" customHeight="1">
      <c r="A588" s="535"/>
      <c r="B588" s="653">
        <v>3</v>
      </c>
      <c r="C588" s="1171" t="s">
        <v>765</v>
      </c>
      <c r="D588" s="1107"/>
      <c r="E588" s="1176">
        <v>1</v>
      </c>
      <c r="F588" s="439"/>
      <c r="G588" s="423"/>
      <c r="H588" s="752"/>
      <c r="I588" s="1101"/>
    </row>
    <row r="589" spans="1:9" s="526" customFormat="1" ht="15.95" customHeight="1">
      <c r="A589" s="535"/>
      <c r="B589" s="653">
        <v>4</v>
      </c>
      <c r="C589" s="824" t="s">
        <v>766</v>
      </c>
      <c r="D589" s="824"/>
      <c r="E589" s="334">
        <v>1</v>
      </c>
      <c r="F589" s="439"/>
      <c r="G589" s="423"/>
      <c r="H589" s="752"/>
      <c r="I589" s="1101"/>
    </row>
    <row r="590" spans="1:9" s="32" customFormat="1" ht="18" customHeight="1">
      <c r="A590" s="36" t="s">
        <v>85</v>
      </c>
      <c r="B590" s="37"/>
      <c r="C590" s="37"/>
      <c r="D590" s="230"/>
      <c r="E590" s="93"/>
      <c r="F590" s="93"/>
      <c r="G590" s="93"/>
      <c r="H590" s="629"/>
      <c r="I590" s="642"/>
    </row>
    <row r="591" spans="1:9" s="526" customFormat="1" ht="15.95" customHeight="1">
      <c r="A591" s="533" t="s">
        <v>767</v>
      </c>
      <c r="B591" s="403" t="s">
        <v>768</v>
      </c>
      <c r="C591" s="403"/>
      <c r="D591" s="1142"/>
      <c r="E591" s="334">
        <v>2</v>
      </c>
      <c r="F591" s="439"/>
      <c r="G591" s="423"/>
      <c r="H591" s="689"/>
      <c r="I591" s="1101"/>
    </row>
    <row r="592" spans="1:9" s="526" customFormat="1" ht="15.95" customHeight="1">
      <c r="A592" s="533" t="s">
        <v>769</v>
      </c>
      <c r="B592" s="403" t="s">
        <v>770</v>
      </c>
      <c r="C592" s="403"/>
      <c r="D592" s="1142"/>
      <c r="E592" s="334">
        <v>4</v>
      </c>
      <c r="F592" s="439"/>
      <c r="G592" s="423"/>
      <c r="H592" s="689"/>
      <c r="I592" s="1101"/>
    </row>
    <row r="593" spans="1:9" s="526" customFormat="1" ht="15.95" customHeight="1">
      <c r="A593" s="533" t="s">
        <v>771</v>
      </c>
      <c r="B593" s="403" t="s">
        <v>772</v>
      </c>
      <c r="C593" s="403"/>
      <c r="D593" s="1142"/>
      <c r="E593" s="334">
        <v>4</v>
      </c>
      <c r="F593" s="439"/>
      <c r="G593" s="423"/>
      <c r="H593" s="689"/>
      <c r="I593" s="1101"/>
    </row>
    <row r="594" spans="1:9" s="526" customFormat="1" ht="32.1" customHeight="1">
      <c r="A594" s="533" t="s">
        <v>773</v>
      </c>
      <c r="B594" s="887" t="s">
        <v>774</v>
      </c>
      <c r="C594" s="887"/>
      <c r="D594" s="887"/>
      <c r="E594" s="334">
        <v>2</v>
      </c>
      <c r="F594" s="439"/>
      <c r="G594" s="423"/>
      <c r="H594" s="689"/>
      <c r="I594" s="1101"/>
    </row>
    <row r="595" spans="1:9" s="526" customFormat="1" ht="15.95" customHeight="1">
      <c r="A595" s="534" t="s">
        <v>775</v>
      </c>
      <c r="B595" s="887" t="s">
        <v>776</v>
      </c>
      <c r="C595" s="887"/>
      <c r="D595" s="888"/>
      <c r="E595" s="1153" t="s">
        <v>762</v>
      </c>
      <c r="F595" s="1154"/>
      <c r="G595" s="1155"/>
      <c r="H595" s="689"/>
      <c r="I595" s="1101"/>
    </row>
    <row r="596" spans="1:9" s="526" customFormat="1" ht="32.1" customHeight="1">
      <c r="A596" s="535"/>
      <c r="B596" s="653">
        <v>1</v>
      </c>
      <c r="C596" s="889" t="s">
        <v>777</v>
      </c>
      <c r="D596" s="890"/>
      <c r="E596" s="334">
        <v>2</v>
      </c>
      <c r="F596" s="439"/>
      <c r="G596" s="423"/>
      <c r="H596" s="689"/>
      <c r="I596" s="1101"/>
    </row>
    <row r="597" spans="1:9" s="526" customFormat="1" ht="15.95" customHeight="1">
      <c r="A597" s="536"/>
      <c r="B597" s="653">
        <v>2</v>
      </c>
      <c r="C597" s="891" t="s">
        <v>778</v>
      </c>
      <c r="D597" s="892"/>
      <c r="E597" s="334">
        <v>1</v>
      </c>
      <c r="F597" s="439"/>
      <c r="G597" s="423"/>
      <c r="H597" s="689"/>
      <c r="I597" s="1101"/>
    </row>
    <row r="598" spans="1:9" s="526" customFormat="1" ht="45" customHeight="1">
      <c r="A598" s="533" t="s">
        <v>779</v>
      </c>
      <c r="B598" s="880" t="s">
        <v>780</v>
      </c>
      <c r="C598" s="880"/>
      <c r="D598" s="881"/>
      <c r="E598" s="334">
        <v>4</v>
      </c>
      <c r="F598" s="439"/>
      <c r="G598" s="423"/>
      <c r="H598" s="689"/>
      <c r="I598" s="1101"/>
    </row>
    <row r="599" spans="1:9" s="32" customFormat="1" ht="18" customHeight="1">
      <c r="A599" s="231" t="s">
        <v>781</v>
      </c>
      <c r="B599" s="232"/>
      <c r="C599" s="232"/>
      <c r="D599" s="232"/>
      <c r="E599" s="232"/>
      <c r="F599" s="232"/>
      <c r="G599" s="232"/>
      <c r="H599" s="628"/>
      <c r="I599" s="641"/>
    </row>
    <row r="600" spans="1:9" s="32" customFormat="1" ht="18" customHeight="1">
      <c r="A600" s="71" t="s">
        <v>133</v>
      </c>
      <c r="B600" s="90"/>
      <c r="C600" s="90"/>
      <c r="D600" s="90"/>
      <c r="E600" s="90"/>
      <c r="F600" s="90"/>
      <c r="G600" s="90"/>
      <c r="H600" s="630"/>
      <c r="I600" s="657"/>
    </row>
    <row r="601" spans="1:9" s="526" customFormat="1" ht="15.95" customHeight="1">
      <c r="A601" s="537">
        <v>2</v>
      </c>
      <c r="B601" s="651" t="s">
        <v>782</v>
      </c>
      <c r="C601" s="1107"/>
      <c r="D601" s="701"/>
      <c r="E601" s="448" t="s">
        <v>135</v>
      </c>
      <c r="F601" s="448" t="s">
        <v>135</v>
      </c>
      <c r="G601" s="423"/>
      <c r="H601" s="689"/>
      <c r="I601" s="1101"/>
    </row>
    <row r="602" spans="1:9" s="526" customFormat="1" ht="15.95" customHeight="1">
      <c r="A602" s="538">
        <f>A601+0.1</f>
        <v>2.1</v>
      </c>
      <c r="B602" s="351" t="s">
        <v>783</v>
      </c>
      <c r="C602" s="1104"/>
      <c r="D602" s="539"/>
      <c r="E602" s="884" t="s">
        <v>208</v>
      </c>
      <c r="F602" s="885"/>
      <c r="G602" s="886"/>
      <c r="H602" s="689"/>
      <c r="I602" s="1101"/>
    </row>
    <row r="603" spans="1:9" s="526" customFormat="1" ht="15.95" customHeight="1">
      <c r="A603" s="1177"/>
      <c r="B603" s="653">
        <v>1</v>
      </c>
      <c r="C603" s="1171" t="s">
        <v>784</v>
      </c>
      <c r="D603" s="701"/>
      <c r="E603" s="422" t="s">
        <v>135</v>
      </c>
      <c r="F603" s="422" t="s">
        <v>135</v>
      </c>
      <c r="G603" s="423"/>
      <c r="H603" s="689"/>
      <c r="I603" s="1101"/>
    </row>
    <row r="604" spans="1:9" s="526" customFormat="1" ht="15.95" customHeight="1">
      <c r="A604" s="537"/>
      <c r="B604" s="653">
        <v>2</v>
      </c>
      <c r="C604" s="1171" t="s">
        <v>785</v>
      </c>
      <c r="D604" s="701"/>
      <c r="E604" s="422" t="s">
        <v>135</v>
      </c>
      <c r="F604" s="422" t="s">
        <v>135</v>
      </c>
      <c r="G604" s="423"/>
      <c r="H604" s="689"/>
      <c r="I604" s="1101"/>
    </row>
    <row r="605" spans="1:9" s="526" customFormat="1" ht="15.95" customHeight="1">
      <c r="A605" s="540"/>
      <c r="B605" s="387">
        <v>3</v>
      </c>
      <c r="C605" s="1178" t="s">
        <v>786</v>
      </c>
      <c r="D605" s="541"/>
      <c r="E605" s="422" t="s">
        <v>135</v>
      </c>
      <c r="F605" s="422" t="s">
        <v>135</v>
      </c>
      <c r="G605" s="423"/>
      <c r="H605" s="689"/>
      <c r="I605" s="1101"/>
    </row>
    <row r="606" spans="1:9" s="526" customFormat="1" ht="32.1" customHeight="1">
      <c r="A606" s="535">
        <f>A602+0.1</f>
        <v>2.2000000000000002</v>
      </c>
      <c r="B606" s="880" t="s">
        <v>787</v>
      </c>
      <c r="C606" s="880"/>
      <c r="D606" s="880"/>
      <c r="E606" s="1179" t="s">
        <v>135</v>
      </c>
      <c r="F606" s="449" t="s">
        <v>135</v>
      </c>
      <c r="G606" s="423"/>
      <c r="H606" s="689"/>
      <c r="I606" s="1101"/>
    </row>
    <row r="607" spans="1:9" s="526" customFormat="1" ht="15.95" customHeight="1">
      <c r="A607" s="542" t="s">
        <v>788</v>
      </c>
      <c r="B607" s="403" t="s">
        <v>789</v>
      </c>
      <c r="C607" s="403"/>
      <c r="D607" s="354"/>
      <c r="E607" s="422" t="s">
        <v>135</v>
      </c>
      <c r="F607" s="422" t="s">
        <v>135</v>
      </c>
      <c r="G607" s="423"/>
      <c r="H607" s="689"/>
      <c r="I607" s="1101"/>
    </row>
    <row r="608" spans="1:9" s="751" customFormat="1" ht="18" customHeight="1">
      <c r="A608" s="374" t="s">
        <v>228</v>
      </c>
      <c r="B608" s="375"/>
      <c r="C608" s="375"/>
      <c r="D608" s="376"/>
      <c r="E608" s="376"/>
      <c r="F608" s="377"/>
      <c r="G608" s="1099"/>
      <c r="H608" s="625"/>
      <c r="I608" s="1102"/>
    </row>
    <row r="609" spans="1:10" s="526" customFormat="1" ht="15.95" customHeight="1">
      <c r="A609" s="543" t="s">
        <v>790</v>
      </c>
      <c r="B609" s="1180" t="s">
        <v>791</v>
      </c>
      <c r="C609" s="539"/>
      <c r="D609" s="539"/>
      <c r="E609" s="1153" t="s">
        <v>119</v>
      </c>
      <c r="F609" s="1154"/>
      <c r="G609" s="1155"/>
      <c r="H609" s="689"/>
      <c r="I609" s="1101"/>
      <c r="J609" s="824"/>
    </row>
    <row r="610" spans="1:10" s="526" customFormat="1" ht="32.1" customHeight="1">
      <c r="A610" s="537"/>
      <c r="B610" s="699" t="s">
        <v>89</v>
      </c>
      <c r="C610" s="1174" t="s">
        <v>792</v>
      </c>
      <c r="D610" s="1175"/>
      <c r="E610" s="334">
        <v>3</v>
      </c>
      <c r="F610" s="876"/>
      <c r="G610" s="878"/>
      <c r="H610" s="689"/>
      <c r="I610" s="1101"/>
      <c r="J610" s="824"/>
    </row>
    <row r="611" spans="1:10" s="526" customFormat="1" ht="15.95" customHeight="1">
      <c r="A611" s="540"/>
      <c r="B611" s="335" t="s">
        <v>91</v>
      </c>
      <c r="C611" s="1178" t="s">
        <v>793</v>
      </c>
      <c r="D611" s="541"/>
      <c r="E611" s="334">
        <v>2</v>
      </c>
      <c r="F611" s="877"/>
      <c r="G611" s="879"/>
      <c r="H611" s="689"/>
      <c r="I611" s="1101"/>
      <c r="J611" s="824"/>
    </row>
    <row r="612" spans="1:10" s="526" customFormat="1" ht="15.95" customHeight="1">
      <c r="A612" s="544" t="s">
        <v>794</v>
      </c>
      <c r="B612" s="403" t="s">
        <v>795</v>
      </c>
      <c r="C612" s="405"/>
      <c r="D612" s="545"/>
      <c r="E612" s="334">
        <v>1</v>
      </c>
      <c r="F612" s="439"/>
      <c r="G612" s="423"/>
      <c r="H612" s="689"/>
      <c r="I612" s="1101"/>
      <c r="J612" s="824"/>
    </row>
    <row r="613" spans="1:10" s="526" customFormat="1" ht="15.95" customHeight="1">
      <c r="A613" s="538" t="s">
        <v>796</v>
      </c>
      <c r="B613" s="351" t="s">
        <v>797</v>
      </c>
      <c r="C613" s="351"/>
      <c r="D613" s="539"/>
      <c r="E613" s="874" t="s">
        <v>114</v>
      </c>
      <c r="F613" s="874"/>
      <c r="G613" s="875"/>
      <c r="H613" s="689"/>
      <c r="I613" s="1101"/>
      <c r="J613" s="824"/>
    </row>
    <row r="614" spans="1:10" s="526" customFormat="1" ht="32.1" customHeight="1">
      <c r="A614" s="546"/>
      <c r="B614" s="653">
        <v>1</v>
      </c>
      <c r="C614" s="1174" t="s">
        <v>798</v>
      </c>
      <c r="D614" s="1174"/>
      <c r="E614" s="334">
        <v>2</v>
      </c>
      <c r="F614" s="439"/>
      <c r="G614" s="423"/>
      <c r="H614" s="689"/>
      <c r="I614" s="1101"/>
      <c r="J614" s="824"/>
    </row>
    <row r="615" spans="1:10" s="526" customFormat="1" ht="32.1" customHeight="1">
      <c r="A615" s="546"/>
      <c r="B615" s="653">
        <v>2</v>
      </c>
      <c r="C615" s="1174" t="s">
        <v>799</v>
      </c>
      <c r="D615" s="1174"/>
      <c r="E615" s="334">
        <v>2</v>
      </c>
      <c r="F615" s="439"/>
      <c r="G615" s="423"/>
      <c r="H615" s="689"/>
      <c r="I615" s="1101"/>
      <c r="J615" s="824"/>
    </row>
    <row r="616" spans="1:10" s="526" customFormat="1" ht="15.95" customHeight="1">
      <c r="A616" s="546"/>
      <c r="B616" s="653">
        <v>3</v>
      </c>
      <c r="C616" s="1171" t="s">
        <v>800</v>
      </c>
      <c r="D616" s="701"/>
      <c r="E616" s="334">
        <v>2</v>
      </c>
      <c r="F616" s="439"/>
      <c r="G616" s="423"/>
      <c r="H616" s="689"/>
      <c r="I616" s="1101"/>
      <c r="J616" s="824"/>
    </row>
    <row r="617" spans="1:10" s="526" customFormat="1" ht="15.95" customHeight="1">
      <c r="A617" s="546"/>
      <c r="B617" s="653">
        <v>4</v>
      </c>
      <c r="C617" s="1171" t="s">
        <v>801</v>
      </c>
      <c r="D617" s="701"/>
      <c r="E617" s="334">
        <v>1</v>
      </c>
      <c r="F617" s="439"/>
      <c r="G617" s="423"/>
      <c r="H617" s="689"/>
      <c r="I617" s="1101"/>
      <c r="J617" s="824"/>
    </row>
    <row r="618" spans="1:10" s="526" customFormat="1" ht="32.1" customHeight="1">
      <c r="A618" s="547"/>
      <c r="B618" s="387">
        <v>5</v>
      </c>
      <c r="C618" s="1181" t="s">
        <v>802</v>
      </c>
      <c r="D618" s="1181"/>
      <c r="E618" s="465">
        <v>2</v>
      </c>
      <c r="F618" s="439"/>
      <c r="G618" s="423"/>
      <c r="H618" s="689"/>
      <c r="I618" s="1101"/>
      <c r="J618" s="824"/>
    </row>
    <row r="619" spans="1:10" s="526" customFormat="1" ht="15.95" customHeight="1">
      <c r="A619" s="533" t="s">
        <v>803</v>
      </c>
      <c r="B619" s="403" t="s">
        <v>804</v>
      </c>
      <c r="C619" s="405"/>
      <c r="D619" s="405"/>
      <c r="E619" s="1182">
        <v>1</v>
      </c>
      <c r="F619" s="439"/>
      <c r="G619" s="423"/>
      <c r="H619" s="689"/>
      <c r="I619" s="1101"/>
      <c r="J619" s="824"/>
    </row>
    <row r="620" spans="1:10" s="32" customFormat="1" ht="18" customHeight="1">
      <c r="A620" s="36" t="s">
        <v>85</v>
      </c>
      <c r="B620" s="37"/>
      <c r="C620" s="37"/>
      <c r="D620" s="37"/>
      <c r="E620" s="37"/>
      <c r="F620" s="233"/>
      <c r="G620" s="233"/>
      <c r="H620" s="629"/>
      <c r="I620" s="642"/>
    </row>
    <row r="621" spans="1:10" s="526" customFormat="1" ht="15.95" customHeight="1">
      <c r="A621" s="544" t="s">
        <v>805</v>
      </c>
      <c r="B621" s="651" t="s">
        <v>806</v>
      </c>
      <c r="C621" s="1106"/>
      <c r="D621" s="701"/>
      <c r="E621" s="479">
        <v>1</v>
      </c>
      <c r="F621" s="439"/>
      <c r="G621" s="423"/>
      <c r="H621" s="689"/>
      <c r="I621" s="1101"/>
      <c r="J621" s="824"/>
    </row>
    <row r="622" spans="1:10" s="526" customFormat="1" ht="15.95" customHeight="1">
      <c r="A622" s="537" t="s">
        <v>807</v>
      </c>
      <c r="B622" s="351" t="s">
        <v>808</v>
      </c>
      <c r="C622" s="443"/>
      <c r="D622" s="548"/>
      <c r="E622" s="874" t="s">
        <v>114</v>
      </c>
      <c r="F622" s="874"/>
      <c r="G622" s="875"/>
      <c r="H622" s="689"/>
      <c r="I622" s="1101"/>
      <c r="J622" s="824"/>
    </row>
    <row r="623" spans="1:10" s="526" customFormat="1" ht="15.95" customHeight="1">
      <c r="A623" s="537"/>
      <c r="B623" s="653">
        <v>1</v>
      </c>
      <c r="C623" s="1171" t="s">
        <v>809</v>
      </c>
      <c r="D623" s="549"/>
      <c r="E623" s="334">
        <v>3</v>
      </c>
      <c r="F623" s="439"/>
      <c r="G623" s="423"/>
      <c r="H623" s="689"/>
      <c r="I623" s="710"/>
      <c r="J623" s="550"/>
    </row>
    <row r="624" spans="1:10" s="526" customFormat="1" ht="15.95" customHeight="1">
      <c r="A624" s="537"/>
      <c r="B624" s="653">
        <v>2</v>
      </c>
      <c r="C624" s="1171" t="s">
        <v>810</v>
      </c>
      <c r="D624" s="549"/>
      <c r="E624" s="334">
        <v>3</v>
      </c>
      <c r="F624" s="439"/>
      <c r="G624" s="423"/>
      <c r="H624" s="941"/>
      <c r="I624" s="1101"/>
      <c r="J624" s="824"/>
    </row>
    <row r="625" spans="1:9" s="526" customFormat="1" ht="15.95" customHeight="1">
      <c r="A625" s="537"/>
      <c r="B625" s="653">
        <v>3</v>
      </c>
      <c r="C625" s="1174" t="s">
        <v>811</v>
      </c>
      <c r="D625" s="1175"/>
      <c r="E625" s="334">
        <v>2</v>
      </c>
      <c r="F625" s="439"/>
      <c r="G625" s="423"/>
      <c r="H625" s="941"/>
      <c r="I625" s="1101"/>
    </row>
    <row r="626" spans="1:9" s="526" customFormat="1" ht="15.95" customHeight="1">
      <c r="A626" s="540"/>
      <c r="B626" s="387">
        <v>4</v>
      </c>
      <c r="C626" s="1181" t="s">
        <v>812</v>
      </c>
      <c r="D626" s="1183"/>
      <c r="E626" s="334">
        <v>2</v>
      </c>
      <c r="F626" s="439"/>
      <c r="G626" s="423"/>
      <c r="H626" s="941"/>
      <c r="I626" s="1101"/>
    </row>
    <row r="627" spans="1:9" s="526" customFormat="1" ht="15.95" customHeight="1">
      <c r="A627" s="544" t="s">
        <v>813</v>
      </c>
      <c r="B627" s="403" t="s">
        <v>814</v>
      </c>
      <c r="C627" s="1142"/>
      <c r="D627" s="513"/>
      <c r="E627" s="334">
        <v>1</v>
      </c>
      <c r="F627" s="439"/>
      <c r="G627" s="423"/>
      <c r="H627" s="941"/>
      <c r="I627" s="1101"/>
    </row>
    <row r="628" spans="1:9" s="554" customFormat="1" ht="24" customHeight="1" thickBot="1">
      <c r="A628" s="555" t="s">
        <v>815</v>
      </c>
      <c r="B628" s="553"/>
      <c r="C628" s="552"/>
      <c r="D628" s="551"/>
      <c r="E628" s="369"/>
      <c r="F628" s="369">
        <f>SUM(F581:F627)</f>
        <v>0</v>
      </c>
      <c r="G628" s="369">
        <f>SUMIF(G581:G627,"Y",F581:F627)</f>
        <v>0</v>
      </c>
      <c r="H628" s="639"/>
      <c r="I628" s="711"/>
    </row>
    <row r="629" spans="1:9" ht="15" customHeight="1" thickBot="1">
      <c r="A629" s="200"/>
      <c r="B629" s="652"/>
      <c r="E629" s="708"/>
      <c r="F629" s="708"/>
      <c r="H629" s="174"/>
      <c r="I629" s="647"/>
    </row>
    <row r="630" spans="1:9" s="32" customFormat="1" ht="24" customHeight="1">
      <c r="A630" s="87" t="s">
        <v>67</v>
      </c>
      <c r="B630" s="87"/>
      <c r="C630" s="87"/>
      <c r="D630" s="87"/>
      <c r="E630" s="87"/>
      <c r="F630" s="87"/>
      <c r="G630" s="87"/>
      <c r="H630" s="632"/>
      <c r="I630" s="662"/>
    </row>
    <row r="631" spans="1:9" s="32" customFormat="1" ht="18" customHeight="1">
      <c r="A631" s="234" t="s">
        <v>816</v>
      </c>
      <c r="B631" s="235"/>
      <c r="C631" s="235"/>
      <c r="D631" s="235"/>
      <c r="E631" s="235"/>
      <c r="F631" s="235"/>
      <c r="G631" s="235"/>
      <c r="H631" s="628"/>
      <c r="I631" s="712"/>
    </row>
    <row r="632" spans="1:9" s="32" customFormat="1" ht="18" customHeight="1">
      <c r="A632" s="71" t="s">
        <v>133</v>
      </c>
      <c r="B632" s="90"/>
      <c r="C632" s="90"/>
      <c r="D632" s="90"/>
      <c r="E632" s="90"/>
      <c r="F632" s="90"/>
      <c r="G632" s="90"/>
      <c r="H632" s="630"/>
      <c r="I632" s="657"/>
    </row>
    <row r="633" spans="1:9" s="526" customFormat="1" ht="15.95" customHeight="1">
      <c r="A633" s="556">
        <v>1</v>
      </c>
      <c r="B633" s="651" t="s">
        <v>817</v>
      </c>
      <c r="C633" s="651"/>
      <c r="D633" s="660"/>
      <c r="E633" s="422" t="s">
        <v>135</v>
      </c>
      <c r="F633" s="422" t="s">
        <v>135</v>
      </c>
      <c r="G633" s="423"/>
      <c r="H633" s="689"/>
      <c r="I633" s="1101"/>
    </row>
    <row r="634" spans="1:9" s="526" customFormat="1" ht="15.95" customHeight="1">
      <c r="A634" s="557">
        <f>A633+0.1</f>
        <v>1.1000000000000001</v>
      </c>
      <c r="B634" s="880" t="s">
        <v>818</v>
      </c>
      <c r="C634" s="880"/>
      <c r="D634" s="881"/>
      <c r="E634" s="422" t="s">
        <v>135</v>
      </c>
      <c r="F634" s="422" t="s">
        <v>135</v>
      </c>
      <c r="G634" s="423"/>
      <c r="H634" s="689"/>
      <c r="I634" s="1101"/>
    </row>
    <row r="635" spans="1:9" s="32" customFormat="1" ht="18" customHeight="1">
      <c r="A635" s="36" t="s">
        <v>85</v>
      </c>
      <c r="B635" s="37"/>
      <c r="C635" s="37"/>
      <c r="D635" s="37"/>
      <c r="E635" s="37"/>
      <c r="F635" s="37"/>
      <c r="G635" s="37"/>
      <c r="H635" s="629"/>
      <c r="I635" s="642"/>
    </row>
    <row r="636" spans="1:9" s="526" customFormat="1" ht="15.95" customHeight="1">
      <c r="A636" s="557">
        <f>A634+0.1</f>
        <v>1.2000000000000002</v>
      </c>
      <c r="B636" s="403" t="s">
        <v>819</v>
      </c>
      <c r="C636" s="1141"/>
      <c r="D636" s="1142"/>
      <c r="E636" s="334">
        <v>1</v>
      </c>
      <c r="F636" s="439"/>
      <c r="G636" s="423"/>
      <c r="H636" s="689"/>
      <c r="I636" s="1101"/>
    </row>
    <row r="637" spans="1:9" s="526" customFormat="1" ht="15.95" customHeight="1">
      <c r="A637" s="557">
        <f>A636+0.1</f>
        <v>1.3000000000000003</v>
      </c>
      <c r="B637" s="403" t="s">
        <v>820</v>
      </c>
      <c r="C637" s="1141"/>
      <c r="D637" s="1142"/>
      <c r="E637" s="334">
        <v>1</v>
      </c>
      <c r="F637" s="439"/>
      <c r="G637" s="423"/>
      <c r="H637" s="573"/>
      <c r="I637" s="1101"/>
    </row>
    <row r="638" spans="1:9" s="32" customFormat="1" ht="18" customHeight="1">
      <c r="A638" s="236" t="s">
        <v>821</v>
      </c>
      <c r="B638" s="118"/>
      <c r="C638" s="118"/>
      <c r="D638" s="118"/>
      <c r="E638" s="118"/>
      <c r="F638" s="118"/>
      <c r="G638" s="118"/>
      <c r="H638" s="628"/>
      <c r="I638" s="641"/>
    </row>
    <row r="639" spans="1:9" s="32" customFormat="1" ht="18" customHeight="1">
      <c r="A639" s="71" t="s">
        <v>133</v>
      </c>
      <c r="B639" s="90"/>
      <c r="C639" s="90"/>
      <c r="D639" s="90"/>
      <c r="E639" s="90"/>
      <c r="F639" s="90"/>
      <c r="G639" s="90"/>
      <c r="H639" s="630"/>
      <c r="I639" s="657"/>
    </row>
    <row r="640" spans="1:9" s="32" customFormat="1" ht="15.95" customHeight="1">
      <c r="A640" s="237" t="s">
        <v>822</v>
      </c>
      <c r="B640" s="882" t="s">
        <v>823</v>
      </c>
      <c r="C640" s="882"/>
      <c r="D640" s="883"/>
      <c r="E640" s="362" t="s">
        <v>135</v>
      </c>
      <c r="F640" s="362" t="s">
        <v>135</v>
      </c>
      <c r="G640" s="64"/>
      <c r="H640" s="174"/>
      <c r="I640" s="658"/>
    </row>
    <row r="641" spans="1:9" s="32" customFormat="1" ht="18" customHeight="1">
      <c r="A641" s="239" t="s">
        <v>85</v>
      </c>
      <c r="B641" s="152"/>
      <c r="C641" s="152"/>
      <c r="D641" s="152"/>
      <c r="E641" s="152"/>
      <c r="F641" s="152"/>
      <c r="G641" s="152"/>
      <c r="H641" s="629"/>
      <c r="I641" s="642"/>
    </row>
    <row r="642" spans="1:9" s="526" customFormat="1" ht="15.95" customHeight="1">
      <c r="A642" s="556" t="s">
        <v>824</v>
      </c>
      <c r="B642" s="1151" t="s">
        <v>825</v>
      </c>
      <c r="C642" s="405"/>
      <c r="D642" s="545"/>
      <c r="E642" s="334">
        <v>1</v>
      </c>
      <c r="F642" s="439"/>
      <c r="G642" s="423"/>
      <c r="H642" s="689"/>
      <c r="I642" s="1101"/>
    </row>
    <row r="643" spans="1:9" s="526" customFormat="1" ht="15.95" customHeight="1">
      <c r="A643" s="556" t="s">
        <v>826</v>
      </c>
      <c r="B643" s="1151" t="s">
        <v>827</v>
      </c>
      <c r="C643" s="1184"/>
      <c r="D643" s="545"/>
      <c r="E643" s="334">
        <v>2</v>
      </c>
      <c r="F643" s="439"/>
      <c r="G643" s="423"/>
      <c r="H643" s="689"/>
      <c r="I643" s="1101"/>
    </row>
    <row r="644" spans="1:9" s="526" customFormat="1" ht="15.95" customHeight="1">
      <c r="A644" s="556" t="s">
        <v>828</v>
      </c>
      <c r="B644" s="1149" t="s">
        <v>829</v>
      </c>
      <c r="C644" s="1149"/>
      <c r="D644" s="1150"/>
      <c r="E644" s="334">
        <v>2</v>
      </c>
      <c r="F644" s="439"/>
      <c r="G644" s="423"/>
      <c r="H644" s="689"/>
      <c r="I644" s="1101"/>
    </row>
    <row r="645" spans="1:9" s="526" customFormat="1" ht="32.1" customHeight="1">
      <c r="A645" s="556" t="s">
        <v>830</v>
      </c>
      <c r="B645" s="1149" t="s">
        <v>831</v>
      </c>
      <c r="C645" s="1149"/>
      <c r="D645" s="1150"/>
      <c r="E645" s="334">
        <v>2</v>
      </c>
      <c r="F645" s="439"/>
      <c r="G645" s="423"/>
      <c r="H645" s="689"/>
      <c r="I645" s="1101"/>
    </row>
    <row r="646" spans="1:9" s="526" customFormat="1" ht="15.95" customHeight="1">
      <c r="A646" s="556" t="s">
        <v>832</v>
      </c>
      <c r="B646" s="880" t="s">
        <v>833</v>
      </c>
      <c r="C646" s="880"/>
      <c r="D646" s="881"/>
      <c r="E646" s="334">
        <v>1</v>
      </c>
      <c r="F646" s="439"/>
      <c r="G646" s="423"/>
      <c r="H646" s="689"/>
      <c r="I646" s="1101"/>
    </row>
    <row r="647" spans="1:9" s="526" customFormat="1" ht="15.95" customHeight="1">
      <c r="A647" s="556" t="s">
        <v>834</v>
      </c>
      <c r="B647" s="880" t="s">
        <v>835</v>
      </c>
      <c r="C647" s="880"/>
      <c r="D647" s="881"/>
      <c r="E647" s="334">
        <v>1</v>
      </c>
      <c r="F647" s="439"/>
      <c r="G647" s="423"/>
      <c r="H647" s="689"/>
      <c r="I647" s="1101"/>
    </row>
    <row r="648" spans="1:9" s="526" customFormat="1" ht="15.95" customHeight="1">
      <c r="A648" s="556" t="s">
        <v>836</v>
      </c>
      <c r="B648" s="403" t="s">
        <v>837</v>
      </c>
      <c r="C648" s="403"/>
      <c r="D648" s="651"/>
      <c r="E648" s="334">
        <v>2</v>
      </c>
      <c r="F648" s="439"/>
      <c r="G648" s="423"/>
      <c r="H648" s="689"/>
      <c r="I648" s="1101"/>
    </row>
    <row r="649" spans="1:9" s="526" customFormat="1" ht="15.95" customHeight="1" thickBot="1">
      <c r="A649" s="556" t="s">
        <v>838</v>
      </c>
      <c r="B649" s="558" t="s">
        <v>839</v>
      </c>
      <c r="C649" s="545"/>
      <c r="D649" s="545"/>
      <c r="E649" s="334">
        <v>1</v>
      </c>
      <c r="F649" s="439"/>
      <c r="G649" s="423"/>
      <c r="H649" s="689"/>
      <c r="I649" s="1101"/>
    </row>
    <row r="650" spans="1:9" s="32" customFormat="1" ht="18" customHeight="1">
      <c r="A650" s="240" t="s">
        <v>840</v>
      </c>
      <c r="B650" s="241"/>
      <c r="C650" s="241"/>
      <c r="D650" s="241"/>
      <c r="E650" s="242"/>
      <c r="F650" s="241"/>
      <c r="G650" s="242"/>
      <c r="H650" s="628"/>
      <c r="I650" s="641"/>
    </row>
    <row r="651" spans="1:9" s="32" customFormat="1" ht="18" customHeight="1">
      <c r="A651" s="36" t="s">
        <v>85</v>
      </c>
      <c r="B651" s="37"/>
      <c r="C651" s="37"/>
      <c r="D651" s="37"/>
      <c r="E651" s="93"/>
      <c r="F651" s="37"/>
      <c r="G651" s="93"/>
      <c r="H651" s="629"/>
      <c r="I651" s="642"/>
    </row>
    <row r="652" spans="1:9" s="526" customFormat="1" ht="15.95" customHeight="1">
      <c r="A652" s="556">
        <v>3</v>
      </c>
      <c r="B652" s="1151" t="s">
        <v>841</v>
      </c>
      <c r="C652" s="1142"/>
      <c r="D652" s="1142"/>
      <c r="E652" s="334">
        <v>2</v>
      </c>
      <c r="F652" s="439"/>
      <c r="G652" s="423"/>
      <c r="H652" s="689"/>
      <c r="I652" s="1101"/>
    </row>
    <row r="653" spans="1:9" s="526" customFormat="1" ht="15.95" customHeight="1">
      <c r="A653" s="556">
        <f>A652+0.1</f>
        <v>3.1</v>
      </c>
      <c r="B653" s="1151" t="s">
        <v>842</v>
      </c>
      <c r="C653" s="1142"/>
      <c r="D653" s="1142"/>
      <c r="E653" s="334">
        <v>5</v>
      </c>
      <c r="F653" s="439"/>
      <c r="G653" s="423"/>
      <c r="H653" s="689"/>
      <c r="I653" s="1101"/>
    </row>
    <row r="654" spans="1:9" s="526" customFormat="1" ht="15.95" customHeight="1">
      <c r="A654" s="559" t="s">
        <v>843</v>
      </c>
      <c r="B654" s="1151" t="s">
        <v>844</v>
      </c>
      <c r="C654" s="1151"/>
      <c r="D654" s="430"/>
      <c r="E654" s="334">
        <v>2</v>
      </c>
      <c r="F654" s="439"/>
      <c r="G654" s="423"/>
      <c r="H654" s="689"/>
      <c r="I654" s="1101"/>
    </row>
    <row r="655" spans="1:9" s="526" customFormat="1" ht="15.95" customHeight="1">
      <c r="A655" s="559" t="s">
        <v>845</v>
      </c>
      <c r="B655" s="1151" t="s">
        <v>846</v>
      </c>
      <c r="C655" s="1151"/>
      <c r="D655" s="443"/>
      <c r="E655" s="334">
        <v>1</v>
      </c>
      <c r="F655" s="439"/>
      <c r="G655" s="423"/>
      <c r="H655" s="689"/>
      <c r="I655" s="1101"/>
    </row>
    <row r="656" spans="1:9" s="526" customFormat="1" ht="32.1" customHeight="1">
      <c r="A656" s="559" t="s">
        <v>847</v>
      </c>
      <c r="B656" s="1149" t="s">
        <v>848</v>
      </c>
      <c r="C656" s="1149"/>
      <c r="D656" s="1150"/>
      <c r="E656" s="334">
        <v>2</v>
      </c>
      <c r="F656" s="478"/>
      <c r="G656" s="423"/>
      <c r="H656" s="689"/>
      <c r="I656" s="1101"/>
    </row>
    <row r="657" spans="1:9" s="526" customFormat="1" ht="32.1" customHeight="1">
      <c r="A657" s="559" t="s">
        <v>849</v>
      </c>
      <c r="B657" s="1149" t="s">
        <v>850</v>
      </c>
      <c r="C657" s="1149"/>
      <c r="D657" s="1150"/>
      <c r="E657" s="334">
        <v>3</v>
      </c>
      <c r="F657" s="439"/>
      <c r="G657" s="423"/>
      <c r="H657" s="689"/>
      <c r="I657" s="1101"/>
    </row>
    <row r="658" spans="1:9" s="561" customFormat="1" ht="24" customHeight="1" thickBot="1">
      <c r="A658" s="370" t="s">
        <v>851</v>
      </c>
      <c r="B658" s="531"/>
      <c r="C658" s="371"/>
      <c r="D658" s="371"/>
      <c r="E658" s="369"/>
      <c r="F658" s="369">
        <f>SUM(F635:F657)</f>
        <v>0</v>
      </c>
      <c r="G658" s="560">
        <f>SUMIF(G635:G657,"Y",F635:F657)</f>
        <v>0</v>
      </c>
      <c r="H658" s="639"/>
      <c r="I658" s="713"/>
    </row>
    <row r="659" spans="1:9" ht="15" customHeight="1" thickBot="1">
      <c r="A659" s="200"/>
      <c r="B659" s="652"/>
      <c r="E659" s="708"/>
      <c r="F659" s="708"/>
      <c r="H659" s="174"/>
      <c r="I659" s="647"/>
    </row>
    <row r="660" spans="1:9" s="32" customFormat="1" ht="24" customHeight="1">
      <c r="A660" s="87" t="s">
        <v>852</v>
      </c>
      <c r="B660" s="88"/>
      <c r="C660" s="88"/>
      <c r="D660" s="88"/>
      <c r="E660" s="88"/>
      <c r="F660" s="88"/>
      <c r="G660" s="88"/>
      <c r="H660" s="632"/>
      <c r="I660" s="662"/>
    </row>
    <row r="661" spans="1:9" s="32" customFormat="1" ht="18" customHeight="1">
      <c r="A661" s="243" t="s">
        <v>85</v>
      </c>
      <c r="B661" s="233"/>
      <c r="C661" s="233"/>
      <c r="D661" s="233"/>
      <c r="E661" s="233"/>
      <c r="F661" s="233"/>
      <c r="G661" s="233"/>
      <c r="H661" s="629"/>
      <c r="I661" s="642"/>
    </row>
    <row r="662" spans="1:9" s="526" customFormat="1" ht="15.95" customHeight="1">
      <c r="A662" s="562">
        <v>1</v>
      </c>
      <c r="B662" s="1151" t="s">
        <v>853</v>
      </c>
      <c r="C662" s="1151"/>
      <c r="D662" s="545"/>
      <c r="E662" s="479">
        <v>4</v>
      </c>
      <c r="F662" s="439"/>
      <c r="G662" s="423"/>
      <c r="H662" s="689"/>
      <c r="I662" s="1101"/>
    </row>
    <row r="663" spans="1:9" s="526" customFormat="1" ht="15.95" customHeight="1">
      <c r="A663" s="562">
        <f>A662+0.1</f>
        <v>1.1000000000000001</v>
      </c>
      <c r="B663" s="403" t="s">
        <v>854</v>
      </c>
      <c r="C663" s="403"/>
      <c r="D663" s="1142"/>
      <c r="E663" s="334">
        <v>5</v>
      </c>
      <c r="F663" s="439"/>
      <c r="G663" s="423"/>
      <c r="H663" s="689"/>
      <c r="I663" s="1101"/>
    </row>
    <row r="664" spans="1:9" s="526" customFormat="1" ht="15.95" customHeight="1">
      <c r="A664" s="562">
        <f>A663+0.1</f>
        <v>1.2000000000000002</v>
      </c>
      <c r="B664" s="403" t="s">
        <v>855</v>
      </c>
      <c r="C664" s="403"/>
      <c r="D664" s="1142"/>
      <c r="E664" s="334">
        <v>4</v>
      </c>
      <c r="F664" s="439"/>
      <c r="G664" s="423"/>
      <c r="H664" s="689"/>
      <c r="I664" s="1101"/>
    </row>
    <row r="665" spans="1:9" s="526" customFormat="1" ht="15.95" customHeight="1">
      <c r="A665" s="563" t="s">
        <v>856</v>
      </c>
      <c r="B665" s="1171" t="s">
        <v>857</v>
      </c>
      <c r="C665" s="701"/>
      <c r="D665" s="701"/>
      <c r="E665" s="1185" t="s">
        <v>119</v>
      </c>
      <c r="F665" s="1186"/>
      <c r="G665" s="1187"/>
      <c r="H665" s="689"/>
      <c r="I665" s="1101"/>
    </row>
    <row r="666" spans="1:9" s="526" customFormat="1" ht="15.95" customHeight="1">
      <c r="A666" s="563"/>
      <c r="B666" s="701" t="s">
        <v>89</v>
      </c>
      <c r="C666" s="1171" t="s">
        <v>858</v>
      </c>
      <c r="D666" s="1107"/>
      <c r="E666" s="1176">
        <v>1</v>
      </c>
      <c r="F666" s="876"/>
      <c r="G666" s="878"/>
      <c r="H666" s="689"/>
      <c r="I666" s="1101"/>
    </row>
    <row r="667" spans="1:9" s="526" customFormat="1" ht="15.95" customHeight="1">
      <c r="A667" s="563"/>
      <c r="B667" s="701" t="s">
        <v>91</v>
      </c>
      <c r="C667" s="1171" t="s">
        <v>859</v>
      </c>
      <c r="D667" s="1107"/>
      <c r="E667" s="1188">
        <v>2</v>
      </c>
      <c r="F667" s="877"/>
      <c r="G667" s="879"/>
      <c r="H667" s="689"/>
      <c r="I667" s="1101"/>
    </row>
    <row r="668" spans="1:9" s="32" customFormat="1" ht="18" customHeight="1">
      <c r="A668" s="418" t="s">
        <v>860</v>
      </c>
      <c r="B668" s="564" t="s">
        <v>861</v>
      </c>
      <c r="C668" s="238"/>
      <c r="D668" s="238"/>
      <c r="E668" s="164">
        <v>5</v>
      </c>
      <c r="F668" s="822"/>
      <c r="G668" s="423"/>
      <c r="H668" s="174"/>
      <c r="I668" s="658"/>
    </row>
    <row r="669" spans="1:9" s="526" customFormat="1" ht="45" customHeight="1">
      <c r="A669" s="562" t="s">
        <v>862</v>
      </c>
      <c r="B669" s="1149" t="s">
        <v>863</v>
      </c>
      <c r="C669" s="1149"/>
      <c r="D669" s="1150"/>
      <c r="E669" s="465" t="s">
        <v>864</v>
      </c>
      <c r="F669" s="501"/>
      <c r="G669" s="423"/>
      <c r="H669" s="714"/>
      <c r="I669" s="1101"/>
    </row>
    <row r="670" spans="1:9" ht="24" customHeight="1" thickBot="1">
      <c r="A670" s="370" t="s">
        <v>865</v>
      </c>
      <c r="B670" s="371"/>
      <c r="C670" s="371"/>
      <c r="D670" s="371"/>
      <c r="E670" s="369"/>
      <c r="F670" s="565">
        <f>SUM(F662:F669)</f>
        <v>0</v>
      </c>
      <c r="G670" s="560">
        <f>SUMIF(G662:G669,"Y",F662:F669)</f>
        <v>0</v>
      </c>
      <c r="H670" s="631"/>
      <c r="I670" s="661"/>
    </row>
    <row r="671" spans="1:9" ht="15" customHeight="1" thickBot="1">
      <c r="A671" s="245"/>
      <c r="B671" s="246"/>
      <c r="C671" s="246"/>
      <c r="D671" s="246"/>
      <c r="E671" s="153"/>
      <c r="F671" s="153"/>
      <c r="G671" s="116"/>
      <c r="H671" s="174"/>
      <c r="I671" s="647"/>
    </row>
    <row r="672" spans="1:9" s="532" customFormat="1" ht="30" customHeight="1" thickBot="1">
      <c r="A672" s="566" t="s">
        <v>866</v>
      </c>
      <c r="B672" s="567"/>
      <c r="C672" s="567"/>
      <c r="D672" s="567"/>
      <c r="E672" s="568"/>
      <c r="F672" s="569">
        <f>SUM(F670,F658,F628,F567,F389,F215,F161,F108,F88,F73)</f>
        <v>0</v>
      </c>
      <c r="G672" s="570">
        <f>SUM(G670,G658,G628,G567,G389,G215,G161,G108,G88,G73)</f>
        <v>0</v>
      </c>
      <c r="H672" s="572"/>
      <c r="I672" s="715"/>
    </row>
    <row r="673" spans="1:9" ht="15" thickBot="1">
      <c r="A673" s="656"/>
      <c r="H673" s="341"/>
      <c r="I673" s="647"/>
    </row>
    <row r="674" spans="1:9" ht="27.95" customHeight="1" thickBot="1">
      <c r="A674" s="1023" t="s">
        <v>867</v>
      </c>
      <c r="B674" s="1024"/>
      <c r="C674" s="1024"/>
      <c r="D674" s="1024"/>
      <c r="E674" s="1024"/>
      <c r="F674" s="1025" t="str">
        <f>IF(Worksheet!G672&gt;=125,"Platinum", IF(Worksheet!G672&gt;=100,"Gold", IF(Worksheet!G672&gt;=75,"Certified","Not Certified")))</f>
        <v>Not Certified</v>
      </c>
      <c r="G674" s="1026"/>
      <c r="H674" s="574"/>
      <c r="I674" s="716"/>
    </row>
    <row r="675" spans="1:9">
      <c r="H675" s="341"/>
      <c r="I675"/>
    </row>
    <row r="676" spans="1:9">
      <c r="H676" s="341"/>
      <c r="I676"/>
    </row>
    <row r="677" spans="1:9">
      <c r="H677" s="341"/>
      <c r="I677"/>
    </row>
    <row r="678" spans="1:9">
      <c r="H678" s="341"/>
      <c r="I678"/>
    </row>
    <row r="679" spans="1:9">
      <c r="H679" s="341"/>
      <c r="I679"/>
    </row>
    <row r="680" spans="1:9">
      <c r="H680" s="341"/>
      <c r="I680"/>
    </row>
    <row r="681" spans="1:9">
      <c r="H681" s="341"/>
      <c r="I681"/>
    </row>
    <row r="682" spans="1:9">
      <c r="H682" s="341"/>
      <c r="I682"/>
    </row>
    <row r="683" spans="1:9">
      <c r="H683" s="341"/>
      <c r="I683"/>
    </row>
    <row r="684" spans="1:9">
      <c r="H684" s="341"/>
      <c r="I684"/>
    </row>
    <row r="685" spans="1:9">
      <c r="H685" s="341"/>
      <c r="I685"/>
    </row>
    <row r="686" spans="1:9">
      <c r="H686" s="341"/>
      <c r="I686"/>
    </row>
    <row r="687" spans="1:9">
      <c r="H687" s="341"/>
      <c r="I687"/>
    </row>
    <row r="688" spans="1:9">
      <c r="H688" s="341"/>
      <c r="I688"/>
    </row>
    <row r="689" spans="8:9">
      <c r="H689" s="341"/>
      <c r="I689"/>
    </row>
    <row r="690" spans="8:9">
      <c r="H690" s="341"/>
      <c r="I690"/>
    </row>
    <row r="691" spans="8:9">
      <c r="H691" s="341"/>
      <c r="I691"/>
    </row>
    <row r="692" spans="8:9">
      <c r="H692" s="341"/>
      <c r="I692"/>
    </row>
    <row r="693" spans="8:9">
      <c r="H693" s="341"/>
      <c r="I693"/>
    </row>
    <row r="694" spans="8:9">
      <c r="H694" s="341"/>
      <c r="I694"/>
    </row>
    <row r="695" spans="8:9">
      <c r="H695" s="341"/>
      <c r="I695"/>
    </row>
    <row r="696" spans="8:9">
      <c r="H696" s="341"/>
      <c r="I696"/>
    </row>
    <row r="697" spans="8:9">
      <c r="H697" s="341"/>
      <c r="I697"/>
    </row>
    <row r="698" spans="8:9">
      <c r="H698" s="341"/>
      <c r="I698"/>
    </row>
    <row r="699" spans="8:9">
      <c r="H699" s="341"/>
      <c r="I699"/>
    </row>
    <row r="700" spans="8:9">
      <c r="H700" s="341"/>
      <c r="I700"/>
    </row>
    <row r="701" spans="8:9">
      <c r="H701" s="341"/>
      <c r="I701"/>
    </row>
    <row r="702" spans="8:9">
      <c r="H702" s="341"/>
      <c r="I702"/>
    </row>
    <row r="703" spans="8:9">
      <c r="H703" s="341"/>
      <c r="I703"/>
    </row>
    <row r="704" spans="8:9">
      <c r="H704" s="341"/>
      <c r="I704"/>
    </row>
    <row r="705" spans="8:9">
      <c r="H705" s="341"/>
      <c r="I705"/>
    </row>
    <row r="706" spans="8:9">
      <c r="H706" s="341"/>
      <c r="I706"/>
    </row>
    <row r="707" spans="8:9">
      <c r="H707" s="341"/>
      <c r="I707"/>
    </row>
    <row r="708" spans="8:9">
      <c r="H708" s="341"/>
      <c r="I708"/>
    </row>
    <row r="709" spans="8:9">
      <c r="H709" s="341"/>
      <c r="I709"/>
    </row>
    <row r="710" spans="8:9">
      <c r="H710" s="341"/>
      <c r="I710"/>
    </row>
    <row r="711" spans="8:9">
      <c r="H711" s="341"/>
      <c r="I711"/>
    </row>
    <row r="712" spans="8:9">
      <c r="H712" s="341"/>
      <c r="I712"/>
    </row>
    <row r="713" spans="8:9">
      <c r="H713" s="341"/>
      <c r="I713"/>
    </row>
    <row r="714" spans="8:9">
      <c r="H714" s="341"/>
      <c r="I714"/>
    </row>
    <row r="715" spans="8:9">
      <c r="H715" s="341"/>
      <c r="I715"/>
    </row>
    <row r="716" spans="8:9">
      <c r="H716" s="341"/>
      <c r="I716"/>
    </row>
    <row r="717" spans="8:9">
      <c r="H717" s="341"/>
      <c r="I717"/>
    </row>
    <row r="718" spans="8:9">
      <c r="H718" s="341"/>
      <c r="I718"/>
    </row>
    <row r="719" spans="8:9">
      <c r="H719" s="341"/>
      <c r="I719"/>
    </row>
    <row r="720" spans="8:9">
      <c r="H720" s="341"/>
      <c r="I720"/>
    </row>
    <row r="721" spans="8:9">
      <c r="H721" s="341"/>
      <c r="I721"/>
    </row>
    <row r="722" spans="8:9">
      <c r="H722" s="341"/>
      <c r="I722"/>
    </row>
    <row r="723" spans="8:9">
      <c r="H723" s="341"/>
      <c r="I723"/>
    </row>
    <row r="724" spans="8:9">
      <c r="H724" s="341"/>
      <c r="I724"/>
    </row>
    <row r="725" spans="8:9">
      <c r="H725" s="341"/>
      <c r="I725"/>
    </row>
    <row r="726" spans="8:9">
      <c r="H726" s="341"/>
      <c r="I726"/>
    </row>
    <row r="727" spans="8:9">
      <c r="H727" s="341"/>
      <c r="I727"/>
    </row>
    <row r="728" spans="8:9">
      <c r="H728" s="341"/>
      <c r="I728"/>
    </row>
    <row r="729" spans="8:9">
      <c r="H729" s="341"/>
      <c r="I729"/>
    </row>
    <row r="730" spans="8:9">
      <c r="H730" s="341"/>
      <c r="I730"/>
    </row>
    <row r="731" spans="8:9">
      <c r="H731" s="341"/>
      <c r="I731"/>
    </row>
    <row r="732" spans="8:9">
      <c r="H732" s="341"/>
      <c r="I732"/>
    </row>
    <row r="733" spans="8:9">
      <c r="H733" s="341"/>
      <c r="I733"/>
    </row>
    <row r="734" spans="8:9">
      <c r="H734" s="341"/>
      <c r="I734"/>
    </row>
    <row r="735" spans="8:9">
      <c r="H735" s="341"/>
      <c r="I735"/>
    </row>
    <row r="736" spans="8:9">
      <c r="H736" s="341"/>
      <c r="I736"/>
    </row>
    <row r="737" spans="8:9">
      <c r="H737" s="341"/>
      <c r="I737"/>
    </row>
    <row r="738" spans="8:9">
      <c r="H738" s="341"/>
      <c r="I738"/>
    </row>
    <row r="739" spans="8:9">
      <c r="H739" s="341"/>
      <c r="I739"/>
    </row>
    <row r="740" spans="8:9">
      <c r="H740" s="341"/>
      <c r="I740"/>
    </row>
    <row r="741" spans="8:9">
      <c r="H741" s="341"/>
      <c r="I741"/>
    </row>
    <row r="742" spans="8:9">
      <c r="H742" s="341"/>
      <c r="I742"/>
    </row>
    <row r="743" spans="8:9">
      <c r="H743" s="341"/>
      <c r="I743"/>
    </row>
    <row r="744" spans="8:9">
      <c r="H744" s="341"/>
      <c r="I744"/>
    </row>
    <row r="745" spans="8:9">
      <c r="H745" s="341"/>
      <c r="I745"/>
    </row>
    <row r="746" spans="8:9">
      <c r="H746" s="341"/>
      <c r="I746"/>
    </row>
    <row r="747" spans="8:9">
      <c r="H747" s="341"/>
      <c r="I747"/>
    </row>
    <row r="748" spans="8:9">
      <c r="H748" s="341"/>
      <c r="I748"/>
    </row>
    <row r="749" spans="8:9">
      <c r="H749" s="341"/>
      <c r="I749"/>
    </row>
    <row r="750" spans="8:9">
      <c r="H750" s="341"/>
      <c r="I750"/>
    </row>
    <row r="751" spans="8:9">
      <c r="H751" s="341"/>
      <c r="I751"/>
    </row>
    <row r="752" spans="8:9">
      <c r="H752" s="341"/>
      <c r="I752"/>
    </row>
    <row r="753" spans="8:9">
      <c r="H753" s="341"/>
      <c r="I753"/>
    </row>
    <row r="754" spans="8:9">
      <c r="H754" s="341"/>
      <c r="I754"/>
    </row>
    <row r="755" spans="8:9">
      <c r="H755" s="341"/>
      <c r="I755"/>
    </row>
    <row r="756" spans="8:9">
      <c r="H756" s="341"/>
      <c r="I756"/>
    </row>
    <row r="757" spans="8:9">
      <c r="H757" s="341"/>
      <c r="I757"/>
    </row>
    <row r="758" spans="8:9">
      <c r="H758" s="341"/>
      <c r="I758"/>
    </row>
    <row r="759" spans="8:9">
      <c r="H759" s="341"/>
      <c r="I759"/>
    </row>
    <row r="760" spans="8:9">
      <c r="H760" s="341"/>
      <c r="I760"/>
    </row>
    <row r="761" spans="8:9">
      <c r="H761" s="341"/>
      <c r="I761"/>
    </row>
    <row r="762" spans="8:9">
      <c r="H762" s="341"/>
      <c r="I762"/>
    </row>
    <row r="763" spans="8:9">
      <c r="H763" s="341"/>
      <c r="I763"/>
    </row>
    <row r="764" spans="8:9">
      <c r="H764" s="341"/>
      <c r="I764"/>
    </row>
    <row r="765" spans="8:9">
      <c r="H765" s="341"/>
      <c r="I765"/>
    </row>
    <row r="766" spans="8:9">
      <c r="H766" s="341"/>
      <c r="I766"/>
    </row>
    <row r="767" spans="8:9">
      <c r="H767" s="341"/>
      <c r="I767"/>
    </row>
    <row r="768" spans="8:9">
      <c r="H768" s="341"/>
      <c r="I768"/>
    </row>
    <row r="769" spans="8:9">
      <c r="H769" s="341"/>
      <c r="I769"/>
    </row>
    <row r="770" spans="8:9">
      <c r="H770" s="341"/>
      <c r="I770"/>
    </row>
    <row r="771" spans="8:9">
      <c r="H771" s="341"/>
      <c r="I771"/>
    </row>
    <row r="772" spans="8:9">
      <c r="H772" s="341"/>
      <c r="I772"/>
    </row>
    <row r="773" spans="8:9">
      <c r="H773" s="341"/>
      <c r="I773"/>
    </row>
    <row r="774" spans="8:9">
      <c r="H774" s="341"/>
      <c r="I774"/>
    </row>
    <row r="775" spans="8:9">
      <c r="H775" s="341"/>
      <c r="I775"/>
    </row>
    <row r="776" spans="8:9">
      <c r="H776" s="341"/>
      <c r="I776"/>
    </row>
    <row r="777" spans="8:9">
      <c r="H777" s="341"/>
      <c r="I777"/>
    </row>
    <row r="778" spans="8:9">
      <c r="H778" s="341"/>
      <c r="I778"/>
    </row>
    <row r="779" spans="8:9">
      <c r="H779" s="341"/>
      <c r="I779"/>
    </row>
    <row r="780" spans="8:9">
      <c r="H780" s="341"/>
      <c r="I780"/>
    </row>
    <row r="781" spans="8:9">
      <c r="H781" s="341"/>
      <c r="I781"/>
    </row>
    <row r="782" spans="8:9">
      <c r="H782" s="341"/>
      <c r="I782"/>
    </row>
    <row r="783" spans="8:9">
      <c r="H783" s="341"/>
      <c r="I783"/>
    </row>
    <row r="784" spans="8:9">
      <c r="H784" s="341"/>
      <c r="I784"/>
    </row>
    <row r="785" spans="8:9">
      <c r="H785" s="341"/>
      <c r="I785"/>
    </row>
    <row r="786" spans="8:9">
      <c r="H786" s="341"/>
      <c r="I786"/>
    </row>
    <row r="787" spans="8:9">
      <c r="H787" s="341"/>
      <c r="I787"/>
    </row>
    <row r="788" spans="8:9">
      <c r="H788" s="341"/>
      <c r="I788"/>
    </row>
    <row r="789" spans="8:9">
      <c r="H789" s="341"/>
      <c r="I789"/>
    </row>
    <row r="790" spans="8:9">
      <c r="H790" s="341"/>
      <c r="I790"/>
    </row>
    <row r="791" spans="8:9">
      <c r="H791" s="341"/>
      <c r="I791"/>
    </row>
    <row r="792" spans="8:9">
      <c r="H792" s="341"/>
      <c r="I792"/>
    </row>
    <row r="793" spans="8:9">
      <c r="H793" s="341"/>
      <c r="I793"/>
    </row>
    <row r="794" spans="8:9">
      <c r="H794" s="341"/>
      <c r="I794"/>
    </row>
    <row r="795" spans="8:9">
      <c r="H795" s="341"/>
      <c r="I795"/>
    </row>
    <row r="796" spans="8:9">
      <c r="H796" s="341"/>
      <c r="I796"/>
    </row>
    <row r="797" spans="8:9">
      <c r="H797" s="341"/>
      <c r="I797"/>
    </row>
    <row r="798" spans="8:9">
      <c r="H798" s="341"/>
      <c r="I798"/>
    </row>
    <row r="799" spans="8:9">
      <c r="H799" s="341"/>
      <c r="I799"/>
    </row>
    <row r="800" spans="8:9">
      <c r="H800" s="341"/>
      <c r="I800"/>
    </row>
    <row r="801" spans="8:9">
      <c r="H801" s="341"/>
      <c r="I801"/>
    </row>
    <row r="802" spans="8:9">
      <c r="H802" s="341"/>
      <c r="I802"/>
    </row>
    <row r="803" spans="8:9">
      <c r="H803" s="341"/>
      <c r="I803"/>
    </row>
    <row r="804" spans="8:9">
      <c r="H804" s="341"/>
      <c r="I804"/>
    </row>
    <row r="805" spans="8:9">
      <c r="H805" s="341"/>
      <c r="I805"/>
    </row>
    <row r="806" spans="8:9">
      <c r="H806" s="341"/>
      <c r="I806"/>
    </row>
    <row r="807" spans="8:9">
      <c r="H807" s="341"/>
      <c r="I807"/>
    </row>
    <row r="808" spans="8:9">
      <c r="H808" s="341"/>
      <c r="I808"/>
    </row>
    <row r="809" spans="8:9">
      <c r="H809" s="341"/>
      <c r="I809"/>
    </row>
    <row r="810" spans="8:9">
      <c r="H810" s="341"/>
      <c r="I810"/>
    </row>
    <row r="811" spans="8:9">
      <c r="H811" s="341"/>
      <c r="I811"/>
    </row>
    <row r="812" spans="8:9">
      <c r="H812" s="341"/>
      <c r="I812"/>
    </row>
    <row r="813" spans="8:9">
      <c r="H813" s="341"/>
      <c r="I813"/>
    </row>
    <row r="814" spans="8:9">
      <c r="H814" s="341"/>
      <c r="I814"/>
    </row>
    <row r="815" spans="8:9">
      <c r="H815" s="341"/>
      <c r="I815"/>
    </row>
    <row r="816" spans="8:9">
      <c r="H816" s="341"/>
      <c r="I816"/>
    </row>
    <row r="817" spans="8:9">
      <c r="H817" s="341"/>
      <c r="I817"/>
    </row>
    <row r="818" spans="8:9">
      <c r="H818" s="341"/>
      <c r="I818"/>
    </row>
    <row r="819" spans="8:9">
      <c r="H819" s="341"/>
      <c r="I819"/>
    </row>
    <row r="820" spans="8:9">
      <c r="H820" s="341"/>
      <c r="I820"/>
    </row>
    <row r="821" spans="8:9">
      <c r="H821" s="341"/>
      <c r="I821"/>
    </row>
    <row r="822" spans="8:9">
      <c r="H822" s="341"/>
      <c r="I822"/>
    </row>
    <row r="823" spans="8:9">
      <c r="H823" s="341"/>
      <c r="I823"/>
    </row>
    <row r="824" spans="8:9">
      <c r="H824" s="341"/>
      <c r="I824"/>
    </row>
    <row r="825" spans="8:9">
      <c r="H825" s="341"/>
      <c r="I825"/>
    </row>
    <row r="826" spans="8:9">
      <c r="H826" s="341"/>
      <c r="I826"/>
    </row>
    <row r="827" spans="8:9">
      <c r="H827" s="341"/>
      <c r="I827"/>
    </row>
    <row r="828" spans="8:9">
      <c r="H828" s="341"/>
      <c r="I828"/>
    </row>
    <row r="829" spans="8:9">
      <c r="H829" s="341"/>
      <c r="I829"/>
    </row>
    <row r="830" spans="8:9">
      <c r="H830" s="341"/>
      <c r="I830"/>
    </row>
    <row r="831" spans="8:9">
      <c r="H831" s="341"/>
      <c r="I831"/>
    </row>
    <row r="832" spans="8:9">
      <c r="H832" s="341"/>
      <c r="I832"/>
    </row>
    <row r="833" spans="8:9">
      <c r="H833" s="341"/>
      <c r="I833"/>
    </row>
    <row r="834" spans="8:9">
      <c r="H834" s="341"/>
      <c r="I834"/>
    </row>
    <row r="835" spans="8:9">
      <c r="H835" s="341"/>
      <c r="I835"/>
    </row>
    <row r="836" spans="8:9">
      <c r="H836" s="341"/>
      <c r="I836"/>
    </row>
    <row r="837" spans="8:9">
      <c r="H837" s="341"/>
      <c r="I837"/>
    </row>
    <row r="838" spans="8:9">
      <c r="H838" s="341"/>
      <c r="I838"/>
    </row>
    <row r="839" spans="8:9">
      <c r="H839" s="341"/>
      <c r="I839"/>
    </row>
    <row r="840" spans="8:9">
      <c r="H840" s="341"/>
      <c r="I840"/>
    </row>
    <row r="841" spans="8:9">
      <c r="H841" s="341"/>
      <c r="I841"/>
    </row>
    <row r="842" spans="8:9">
      <c r="H842" s="341"/>
      <c r="I842"/>
    </row>
    <row r="843" spans="8:9">
      <c r="H843" s="341"/>
      <c r="I843"/>
    </row>
    <row r="844" spans="8:9">
      <c r="H844" s="341"/>
      <c r="I844"/>
    </row>
    <row r="845" spans="8:9">
      <c r="H845" s="341"/>
      <c r="I845"/>
    </row>
    <row r="846" spans="8:9">
      <c r="H846" s="341"/>
      <c r="I846"/>
    </row>
    <row r="847" spans="8:9">
      <c r="H847" s="341"/>
      <c r="I847"/>
    </row>
    <row r="848" spans="8:9">
      <c r="H848" s="341"/>
      <c r="I848"/>
    </row>
    <row r="849" spans="8:9">
      <c r="H849" s="341"/>
      <c r="I849"/>
    </row>
    <row r="850" spans="8:9">
      <c r="H850" s="341"/>
      <c r="I850"/>
    </row>
    <row r="851" spans="8:9">
      <c r="H851" s="341"/>
      <c r="I851"/>
    </row>
    <row r="852" spans="8:9">
      <c r="H852" s="341"/>
      <c r="I852"/>
    </row>
    <row r="853" spans="8:9">
      <c r="H853" s="341"/>
      <c r="I853"/>
    </row>
    <row r="854" spans="8:9">
      <c r="H854" s="341"/>
      <c r="I854"/>
    </row>
    <row r="855" spans="8:9">
      <c r="H855" s="341"/>
      <c r="I855"/>
    </row>
    <row r="856" spans="8:9">
      <c r="H856" s="341"/>
      <c r="I856"/>
    </row>
    <row r="857" spans="8:9">
      <c r="H857" s="341"/>
      <c r="I857"/>
    </row>
    <row r="858" spans="8:9">
      <c r="H858" s="341"/>
      <c r="I858"/>
    </row>
    <row r="859" spans="8:9">
      <c r="H859" s="341"/>
      <c r="I859"/>
    </row>
    <row r="860" spans="8:9">
      <c r="H860" s="341"/>
      <c r="I860"/>
    </row>
    <row r="861" spans="8:9">
      <c r="H861" s="341"/>
      <c r="I861"/>
    </row>
    <row r="862" spans="8:9">
      <c r="H862" s="341"/>
      <c r="I862"/>
    </row>
    <row r="863" spans="8:9">
      <c r="H863" s="341"/>
      <c r="I863"/>
    </row>
    <row r="864" spans="8:9">
      <c r="H864" s="341"/>
      <c r="I864"/>
    </row>
    <row r="865" spans="8:9">
      <c r="H865" s="341"/>
      <c r="I865"/>
    </row>
    <row r="866" spans="8:9">
      <c r="H866" s="341"/>
      <c r="I866"/>
    </row>
    <row r="867" spans="8:9">
      <c r="H867" s="341"/>
      <c r="I867"/>
    </row>
    <row r="868" spans="8:9">
      <c r="H868" s="341"/>
      <c r="I868"/>
    </row>
    <row r="869" spans="8:9">
      <c r="H869" s="341"/>
      <c r="I869"/>
    </row>
    <row r="870" spans="8:9">
      <c r="H870" s="341"/>
      <c r="I870"/>
    </row>
    <row r="871" spans="8:9">
      <c r="H871" s="341"/>
      <c r="I871"/>
    </row>
    <row r="872" spans="8:9">
      <c r="H872" s="341"/>
      <c r="I872"/>
    </row>
    <row r="873" spans="8:9">
      <c r="H873" s="341"/>
      <c r="I873"/>
    </row>
    <row r="874" spans="8:9">
      <c r="H874" s="341"/>
      <c r="I874"/>
    </row>
    <row r="875" spans="8:9">
      <c r="H875" s="341"/>
      <c r="I875"/>
    </row>
    <row r="876" spans="8:9">
      <c r="H876" s="341"/>
      <c r="I876"/>
    </row>
    <row r="877" spans="8:9">
      <c r="H877" s="341"/>
      <c r="I877"/>
    </row>
    <row r="878" spans="8:9">
      <c r="H878" s="341"/>
      <c r="I878"/>
    </row>
    <row r="879" spans="8:9">
      <c r="H879" s="341"/>
      <c r="I879"/>
    </row>
    <row r="880" spans="8:9">
      <c r="H880" s="341"/>
      <c r="I880"/>
    </row>
    <row r="881" spans="8:9">
      <c r="H881" s="341"/>
      <c r="I881"/>
    </row>
    <row r="882" spans="8:9">
      <c r="H882" s="341"/>
      <c r="I882"/>
    </row>
    <row r="883" spans="8:9">
      <c r="H883" s="341"/>
      <c r="I883"/>
    </row>
    <row r="884" spans="8:9">
      <c r="H884" s="341"/>
      <c r="I884"/>
    </row>
    <row r="885" spans="8:9">
      <c r="H885" s="341"/>
      <c r="I885"/>
    </row>
    <row r="886" spans="8:9">
      <c r="H886" s="341"/>
      <c r="I886"/>
    </row>
    <row r="887" spans="8:9">
      <c r="H887" s="341"/>
      <c r="I887"/>
    </row>
    <row r="888" spans="8:9">
      <c r="H888" s="341"/>
      <c r="I888"/>
    </row>
    <row r="889" spans="8:9">
      <c r="H889" s="341"/>
      <c r="I889"/>
    </row>
    <row r="890" spans="8:9">
      <c r="H890" s="341"/>
      <c r="I890"/>
    </row>
    <row r="891" spans="8:9">
      <c r="H891" s="341"/>
      <c r="I891"/>
    </row>
    <row r="892" spans="8:9">
      <c r="H892" s="341"/>
      <c r="I892"/>
    </row>
    <row r="893" spans="8:9">
      <c r="H893" s="341"/>
      <c r="I893"/>
    </row>
    <row r="894" spans="8:9">
      <c r="H894" s="341"/>
      <c r="I894"/>
    </row>
    <row r="895" spans="8:9">
      <c r="H895" s="341"/>
      <c r="I895"/>
    </row>
    <row r="896" spans="8:9">
      <c r="H896" s="341"/>
      <c r="I896"/>
    </row>
    <row r="897" spans="8:9">
      <c r="H897" s="341"/>
      <c r="I897"/>
    </row>
    <row r="898" spans="8:9">
      <c r="H898" s="341"/>
      <c r="I898"/>
    </row>
    <row r="899" spans="8:9">
      <c r="H899" s="341"/>
      <c r="I899"/>
    </row>
    <row r="900" spans="8:9">
      <c r="H900" s="341"/>
      <c r="I900"/>
    </row>
    <row r="901" spans="8:9">
      <c r="H901" s="341"/>
      <c r="I901"/>
    </row>
    <row r="902" spans="8:9">
      <c r="H902" s="341"/>
      <c r="I902"/>
    </row>
    <row r="903" spans="8:9">
      <c r="H903" s="341"/>
      <c r="I903"/>
    </row>
    <row r="904" spans="8:9">
      <c r="H904" s="341"/>
      <c r="I904"/>
    </row>
    <row r="905" spans="8:9">
      <c r="H905" s="341"/>
      <c r="I905"/>
    </row>
    <row r="906" spans="8:9">
      <c r="H906" s="341"/>
      <c r="I906"/>
    </row>
    <row r="907" spans="8:9">
      <c r="H907" s="341"/>
      <c r="I907"/>
    </row>
    <row r="908" spans="8:9">
      <c r="H908" s="341"/>
      <c r="I908"/>
    </row>
    <row r="909" spans="8:9">
      <c r="H909" s="341"/>
      <c r="I909"/>
    </row>
    <row r="910" spans="8:9">
      <c r="H910" s="341"/>
      <c r="I910"/>
    </row>
    <row r="911" spans="8:9">
      <c r="H911" s="341"/>
      <c r="I911"/>
    </row>
    <row r="912" spans="8:9">
      <c r="H912" s="341"/>
      <c r="I912"/>
    </row>
    <row r="913" spans="8:9">
      <c r="H913" s="341"/>
      <c r="I913"/>
    </row>
    <row r="914" spans="8:9">
      <c r="H914" s="341"/>
      <c r="I914"/>
    </row>
    <row r="915" spans="8:9">
      <c r="H915" s="341"/>
      <c r="I915"/>
    </row>
    <row r="916" spans="8:9">
      <c r="H916" s="341"/>
      <c r="I916"/>
    </row>
    <row r="917" spans="8:9">
      <c r="H917" s="341"/>
      <c r="I917"/>
    </row>
    <row r="918" spans="8:9">
      <c r="H918" s="341"/>
      <c r="I918"/>
    </row>
    <row r="919" spans="8:9">
      <c r="H919" s="341"/>
      <c r="I919"/>
    </row>
    <row r="920" spans="8:9">
      <c r="H920" s="341"/>
      <c r="I920"/>
    </row>
    <row r="921" spans="8:9">
      <c r="H921" s="341"/>
      <c r="I921"/>
    </row>
    <row r="922" spans="8:9">
      <c r="H922" s="341"/>
      <c r="I922"/>
    </row>
    <row r="923" spans="8:9">
      <c r="H923" s="341"/>
      <c r="I923"/>
    </row>
    <row r="924" spans="8:9">
      <c r="H924" s="341"/>
      <c r="I924"/>
    </row>
    <row r="925" spans="8:9">
      <c r="H925" s="341"/>
      <c r="I925"/>
    </row>
    <row r="926" spans="8:9">
      <c r="H926" s="341"/>
      <c r="I926"/>
    </row>
    <row r="927" spans="8:9">
      <c r="H927" s="341"/>
      <c r="I927"/>
    </row>
    <row r="928" spans="8:9">
      <c r="H928" s="341"/>
      <c r="I928"/>
    </row>
    <row r="929" spans="8:9">
      <c r="H929" s="341"/>
      <c r="I929"/>
    </row>
    <row r="930" spans="8:9">
      <c r="H930" s="341"/>
      <c r="I930"/>
    </row>
    <row r="931" spans="8:9">
      <c r="H931" s="341"/>
      <c r="I931"/>
    </row>
    <row r="932" spans="8:9">
      <c r="H932" s="341"/>
      <c r="I932"/>
    </row>
    <row r="933" spans="8:9">
      <c r="H933" s="341"/>
      <c r="I933"/>
    </row>
    <row r="934" spans="8:9">
      <c r="H934" s="341"/>
      <c r="I934"/>
    </row>
    <row r="935" spans="8:9">
      <c r="H935" s="341"/>
      <c r="I935"/>
    </row>
    <row r="936" spans="8:9">
      <c r="H936" s="341"/>
      <c r="I936"/>
    </row>
    <row r="937" spans="8:9">
      <c r="H937" s="341"/>
      <c r="I937"/>
    </row>
    <row r="938" spans="8:9">
      <c r="H938" s="341"/>
      <c r="I938"/>
    </row>
    <row r="939" spans="8:9">
      <c r="H939" s="341"/>
      <c r="I939"/>
    </row>
    <row r="940" spans="8:9">
      <c r="H940" s="341"/>
      <c r="I940"/>
    </row>
    <row r="941" spans="8:9">
      <c r="H941" s="341"/>
      <c r="I941"/>
    </row>
    <row r="942" spans="8:9">
      <c r="H942" s="341"/>
      <c r="I942"/>
    </row>
    <row r="943" spans="8:9">
      <c r="H943" s="341"/>
      <c r="I943"/>
    </row>
    <row r="944" spans="8:9">
      <c r="H944" s="341"/>
      <c r="I944"/>
    </row>
    <row r="945" spans="8:9">
      <c r="H945" s="341"/>
      <c r="I945"/>
    </row>
    <row r="946" spans="8:9">
      <c r="H946" s="341"/>
      <c r="I946"/>
    </row>
    <row r="947" spans="8:9">
      <c r="H947" s="341"/>
      <c r="I947"/>
    </row>
    <row r="948" spans="8:9">
      <c r="H948" s="341"/>
      <c r="I948"/>
    </row>
    <row r="949" spans="8:9">
      <c r="H949" s="341"/>
      <c r="I949"/>
    </row>
    <row r="950" spans="8:9">
      <c r="H950" s="341"/>
      <c r="I950"/>
    </row>
    <row r="951" spans="8:9">
      <c r="H951" s="341"/>
      <c r="I951"/>
    </row>
    <row r="952" spans="8:9">
      <c r="H952" s="341"/>
      <c r="I952"/>
    </row>
    <row r="953" spans="8:9">
      <c r="H953" s="341"/>
      <c r="I953"/>
    </row>
    <row r="954" spans="8:9">
      <c r="H954" s="341"/>
      <c r="I954"/>
    </row>
    <row r="955" spans="8:9">
      <c r="H955" s="341"/>
      <c r="I955"/>
    </row>
    <row r="956" spans="8:9">
      <c r="H956" s="341"/>
      <c r="I956"/>
    </row>
    <row r="957" spans="8:9">
      <c r="H957" s="341"/>
      <c r="I957"/>
    </row>
    <row r="958" spans="8:9">
      <c r="H958" s="341"/>
      <c r="I958"/>
    </row>
    <row r="959" spans="8:9">
      <c r="H959" s="341"/>
      <c r="I959"/>
    </row>
    <row r="960" spans="8:9">
      <c r="H960" s="341"/>
      <c r="I960"/>
    </row>
    <row r="961" spans="8:9">
      <c r="H961" s="341"/>
      <c r="I961"/>
    </row>
    <row r="962" spans="8:9">
      <c r="H962" s="341"/>
      <c r="I962"/>
    </row>
    <row r="963" spans="8:9">
      <c r="H963" s="341"/>
      <c r="I963"/>
    </row>
    <row r="964" spans="8:9">
      <c r="H964" s="341"/>
      <c r="I964"/>
    </row>
    <row r="965" spans="8:9">
      <c r="H965" s="341"/>
      <c r="I965"/>
    </row>
    <row r="966" spans="8:9">
      <c r="H966" s="341"/>
      <c r="I966"/>
    </row>
    <row r="967" spans="8:9">
      <c r="H967" s="341"/>
      <c r="I967"/>
    </row>
    <row r="968" spans="8:9">
      <c r="H968" s="341"/>
      <c r="I968"/>
    </row>
    <row r="969" spans="8:9">
      <c r="H969" s="341"/>
      <c r="I969"/>
    </row>
    <row r="970" spans="8:9">
      <c r="H970" s="341"/>
      <c r="I970"/>
    </row>
    <row r="971" spans="8:9">
      <c r="H971" s="341"/>
      <c r="I971"/>
    </row>
    <row r="972" spans="8:9">
      <c r="H972" s="341"/>
      <c r="I972"/>
    </row>
    <row r="973" spans="8:9">
      <c r="H973" s="341"/>
      <c r="I973"/>
    </row>
    <row r="974" spans="8:9">
      <c r="H974" s="341"/>
      <c r="I974"/>
    </row>
    <row r="975" spans="8:9">
      <c r="H975" s="341"/>
      <c r="I975"/>
    </row>
    <row r="976" spans="8:9">
      <c r="H976" s="341"/>
      <c r="I976"/>
    </row>
    <row r="977" spans="8:9">
      <c r="H977" s="341"/>
      <c r="I977"/>
    </row>
    <row r="978" spans="8:9">
      <c r="H978" s="341"/>
      <c r="I978"/>
    </row>
    <row r="979" spans="8:9">
      <c r="H979" s="341"/>
      <c r="I979"/>
    </row>
    <row r="980" spans="8:9">
      <c r="H980" s="341"/>
      <c r="I980"/>
    </row>
    <row r="981" spans="8:9">
      <c r="H981" s="341"/>
      <c r="I981"/>
    </row>
    <row r="982" spans="8:9">
      <c r="H982" s="341"/>
      <c r="I982"/>
    </row>
    <row r="983" spans="8:9">
      <c r="H983" s="341"/>
      <c r="I983"/>
    </row>
    <row r="984" spans="8:9">
      <c r="H984" s="341"/>
      <c r="I984"/>
    </row>
    <row r="985" spans="8:9">
      <c r="H985" s="341"/>
      <c r="I985"/>
    </row>
    <row r="986" spans="8:9">
      <c r="H986" s="341"/>
      <c r="I986"/>
    </row>
    <row r="987" spans="8:9">
      <c r="H987" s="341"/>
      <c r="I987"/>
    </row>
    <row r="988" spans="8:9">
      <c r="H988" s="341"/>
      <c r="I988"/>
    </row>
    <row r="989" spans="8:9">
      <c r="H989" s="341"/>
      <c r="I989"/>
    </row>
    <row r="990" spans="8:9">
      <c r="H990" s="341"/>
      <c r="I990"/>
    </row>
    <row r="991" spans="8:9">
      <c r="H991" s="341"/>
      <c r="I991"/>
    </row>
    <row r="992" spans="8:9">
      <c r="H992" s="341"/>
      <c r="I992"/>
    </row>
    <row r="993" spans="8:9">
      <c r="H993" s="341"/>
      <c r="I993"/>
    </row>
    <row r="994" spans="8:9">
      <c r="H994" s="341"/>
      <c r="I994"/>
    </row>
    <row r="995" spans="8:9">
      <c r="H995" s="341"/>
      <c r="I995"/>
    </row>
    <row r="996" spans="8:9">
      <c r="H996" s="341"/>
      <c r="I996"/>
    </row>
    <row r="997" spans="8:9">
      <c r="H997" s="341"/>
      <c r="I997"/>
    </row>
    <row r="998" spans="8:9">
      <c r="H998" s="341"/>
      <c r="I998"/>
    </row>
    <row r="999" spans="8:9">
      <c r="H999" s="341"/>
      <c r="I999"/>
    </row>
    <row r="1000" spans="8:9">
      <c r="H1000" s="341"/>
      <c r="I1000"/>
    </row>
    <row r="1001" spans="8:9">
      <c r="H1001" s="341"/>
      <c r="I1001"/>
    </row>
    <row r="1002" spans="8:9">
      <c r="H1002" s="341"/>
      <c r="I1002"/>
    </row>
    <row r="1003" spans="8:9">
      <c r="H1003" s="341"/>
      <c r="I1003"/>
    </row>
    <row r="1004" spans="8:9">
      <c r="H1004" s="341"/>
      <c r="I1004"/>
    </row>
    <row r="1005" spans="8:9">
      <c r="H1005" s="341"/>
      <c r="I1005"/>
    </row>
    <row r="1006" spans="8:9">
      <c r="H1006" s="341"/>
      <c r="I1006"/>
    </row>
    <row r="1007" spans="8:9">
      <c r="H1007" s="341"/>
      <c r="I1007"/>
    </row>
    <row r="1008" spans="8:9">
      <c r="H1008" s="341"/>
      <c r="I1008"/>
    </row>
    <row r="1009" spans="8:9">
      <c r="H1009" s="341"/>
      <c r="I1009"/>
    </row>
    <row r="1010" spans="8:9">
      <c r="H1010" s="341"/>
      <c r="I1010"/>
    </row>
    <row r="1011" spans="8:9">
      <c r="H1011" s="341"/>
      <c r="I1011"/>
    </row>
    <row r="1012" spans="8:9">
      <c r="H1012" s="341"/>
      <c r="I1012"/>
    </row>
    <row r="1013" spans="8:9">
      <c r="H1013" s="341"/>
      <c r="I1013"/>
    </row>
    <row r="1014" spans="8:9">
      <c r="H1014" s="341"/>
      <c r="I1014"/>
    </row>
    <row r="1015" spans="8:9">
      <c r="H1015" s="341"/>
      <c r="I1015"/>
    </row>
    <row r="1016" spans="8:9">
      <c r="H1016" s="341"/>
      <c r="I1016"/>
    </row>
    <row r="1017" spans="8:9">
      <c r="H1017" s="341"/>
      <c r="I1017"/>
    </row>
    <row r="1018" spans="8:9">
      <c r="H1018" s="341"/>
      <c r="I1018"/>
    </row>
    <row r="1019" spans="8:9">
      <c r="H1019" s="341"/>
      <c r="I1019"/>
    </row>
    <row r="1020" spans="8:9">
      <c r="H1020" s="341"/>
      <c r="I1020"/>
    </row>
    <row r="1021" spans="8:9">
      <c r="H1021" s="341"/>
      <c r="I1021"/>
    </row>
    <row r="1022" spans="8:9">
      <c r="H1022" s="341"/>
      <c r="I1022"/>
    </row>
    <row r="1023" spans="8:9">
      <c r="H1023" s="341"/>
      <c r="I1023"/>
    </row>
    <row r="1024" spans="8:9">
      <c r="H1024" s="341"/>
      <c r="I1024"/>
    </row>
    <row r="1025" spans="8:9">
      <c r="H1025" s="341"/>
      <c r="I1025"/>
    </row>
    <row r="1026" spans="8:9">
      <c r="H1026" s="341"/>
      <c r="I1026"/>
    </row>
    <row r="1027" spans="8:9">
      <c r="H1027" s="341"/>
      <c r="I1027"/>
    </row>
    <row r="1028" spans="8:9">
      <c r="H1028" s="341"/>
      <c r="I1028"/>
    </row>
    <row r="1029" spans="8:9">
      <c r="H1029" s="341"/>
      <c r="I1029"/>
    </row>
    <row r="1030" spans="8:9">
      <c r="H1030" s="341"/>
      <c r="I1030"/>
    </row>
    <row r="1031" spans="8:9">
      <c r="H1031" s="341"/>
      <c r="I1031"/>
    </row>
    <row r="1032" spans="8:9">
      <c r="H1032" s="341"/>
      <c r="I1032"/>
    </row>
    <row r="1033" spans="8:9">
      <c r="H1033" s="341"/>
      <c r="I1033"/>
    </row>
    <row r="1034" spans="8:9">
      <c r="H1034" s="341"/>
      <c r="I1034"/>
    </row>
    <row r="1035" spans="8:9">
      <c r="H1035" s="341"/>
      <c r="I1035"/>
    </row>
    <row r="1036" spans="8:9">
      <c r="H1036" s="341"/>
      <c r="I1036"/>
    </row>
    <row r="1037" spans="8:9">
      <c r="H1037" s="341"/>
      <c r="I1037"/>
    </row>
    <row r="1038" spans="8:9">
      <c r="H1038" s="341"/>
      <c r="I1038"/>
    </row>
    <row r="1039" spans="8:9">
      <c r="H1039" s="341"/>
      <c r="I1039"/>
    </row>
    <row r="1040" spans="8:9">
      <c r="H1040" s="341"/>
      <c r="I1040"/>
    </row>
    <row r="1041" spans="8:9">
      <c r="H1041" s="341"/>
      <c r="I1041"/>
    </row>
    <row r="1042" spans="8:9">
      <c r="H1042" s="341"/>
      <c r="I1042"/>
    </row>
    <row r="1043" spans="8:9">
      <c r="H1043" s="341"/>
      <c r="I1043"/>
    </row>
    <row r="1044" spans="8:9">
      <c r="H1044" s="341"/>
      <c r="I1044"/>
    </row>
    <row r="1045" spans="8:9">
      <c r="H1045" s="341"/>
      <c r="I1045"/>
    </row>
    <row r="1046" spans="8:9">
      <c r="H1046" s="341"/>
      <c r="I1046"/>
    </row>
    <row r="1047" spans="8:9">
      <c r="H1047" s="341"/>
      <c r="I1047"/>
    </row>
    <row r="1048" spans="8:9">
      <c r="H1048" s="341"/>
      <c r="I1048"/>
    </row>
    <row r="1049" spans="8:9">
      <c r="H1049" s="341"/>
      <c r="I1049"/>
    </row>
    <row r="1050" spans="8:9">
      <c r="H1050" s="341"/>
      <c r="I1050"/>
    </row>
    <row r="1051" spans="8:9">
      <c r="H1051" s="341"/>
      <c r="I1051"/>
    </row>
    <row r="1052" spans="8:9">
      <c r="H1052" s="341"/>
      <c r="I1052"/>
    </row>
    <row r="1053" spans="8:9">
      <c r="H1053" s="341"/>
      <c r="I1053"/>
    </row>
    <row r="1054" spans="8:9">
      <c r="H1054" s="341"/>
      <c r="I1054"/>
    </row>
    <row r="1055" spans="8:9">
      <c r="H1055" s="341"/>
      <c r="I1055"/>
    </row>
    <row r="1056" spans="8:9">
      <c r="H1056" s="341"/>
      <c r="I1056"/>
    </row>
    <row r="1057" spans="8:9">
      <c r="H1057" s="341"/>
      <c r="I1057"/>
    </row>
    <row r="1058" spans="8:9">
      <c r="H1058" s="341"/>
      <c r="I1058"/>
    </row>
    <row r="1059" spans="8:9">
      <c r="H1059" s="341"/>
      <c r="I1059"/>
    </row>
    <row r="1060" spans="8:9">
      <c r="H1060" s="341"/>
      <c r="I1060"/>
    </row>
    <row r="1061" spans="8:9">
      <c r="H1061" s="341"/>
      <c r="I1061"/>
    </row>
    <row r="1062" spans="8:9">
      <c r="H1062" s="341"/>
      <c r="I1062"/>
    </row>
    <row r="1063" spans="8:9">
      <c r="H1063" s="341"/>
      <c r="I1063"/>
    </row>
    <row r="1064" spans="8:9">
      <c r="H1064" s="341"/>
      <c r="I1064"/>
    </row>
    <row r="1065" spans="8:9">
      <c r="H1065" s="341"/>
      <c r="I1065"/>
    </row>
    <row r="1066" spans="8:9">
      <c r="H1066" s="341"/>
      <c r="I1066"/>
    </row>
    <row r="1067" spans="8:9">
      <c r="H1067" s="341"/>
      <c r="I1067"/>
    </row>
    <row r="1068" spans="8:9">
      <c r="H1068" s="341"/>
      <c r="I1068"/>
    </row>
    <row r="1069" spans="8:9">
      <c r="H1069" s="341"/>
      <c r="I1069"/>
    </row>
    <row r="1070" spans="8:9">
      <c r="H1070" s="341"/>
      <c r="I1070"/>
    </row>
    <row r="1071" spans="8:9">
      <c r="H1071" s="341"/>
      <c r="I1071"/>
    </row>
    <row r="1072" spans="8:9">
      <c r="H1072" s="341"/>
      <c r="I1072"/>
    </row>
    <row r="1073" spans="8:9">
      <c r="H1073" s="341"/>
      <c r="I1073"/>
    </row>
    <row r="1074" spans="8:9">
      <c r="H1074" s="341"/>
      <c r="I1074"/>
    </row>
    <row r="1075" spans="8:9">
      <c r="H1075" s="341"/>
      <c r="I1075"/>
    </row>
    <row r="1076" spans="8:9">
      <c r="H1076" s="341"/>
      <c r="I1076"/>
    </row>
    <row r="1077" spans="8:9">
      <c r="H1077" s="341"/>
      <c r="I1077"/>
    </row>
    <row r="1078" spans="8:9">
      <c r="H1078" s="341"/>
      <c r="I1078"/>
    </row>
    <row r="1079" spans="8:9">
      <c r="H1079" s="341"/>
      <c r="I1079"/>
    </row>
    <row r="1080" spans="8:9">
      <c r="H1080" s="341"/>
      <c r="I1080"/>
    </row>
    <row r="1081" spans="8:9">
      <c r="H1081" s="341"/>
      <c r="I1081"/>
    </row>
    <row r="1082" spans="8:9">
      <c r="H1082" s="341"/>
      <c r="I1082"/>
    </row>
    <row r="1083" spans="8:9">
      <c r="H1083" s="341"/>
      <c r="I1083"/>
    </row>
    <row r="1084" spans="8:9">
      <c r="H1084" s="341"/>
      <c r="I1084"/>
    </row>
    <row r="1085" spans="8:9">
      <c r="H1085" s="341"/>
      <c r="I1085"/>
    </row>
    <row r="1086" spans="8:9">
      <c r="H1086" s="341"/>
      <c r="I1086"/>
    </row>
    <row r="1087" spans="8:9">
      <c r="H1087" s="341"/>
      <c r="I1087"/>
    </row>
    <row r="1088" spans="8:9">
      <c r="H1088" s="341"/>
      <c r="I1088"/>
    </row>
    <row r="1089" spans="8:9">
      <c r="H1089" s="341"/>
      <c r="I1089"/>
    </row>
    <row r="1090" spans="8:9">
      <c r="H1090" s="341"/>
      <c r="I1090"/>
    </row>
    <row r="1091" spans="8:9">
      <c r="H1091" s="341"/>
      <c r="I1091"/>
    </row>
    <row r="1092" spans="8:9">
      <c r="H1092" s="341"/>
      <c r="I1092"/>
    </row>
    <row r="1093" spans="8:9">
      <c r="H1093" s="341"/>
      <c r="I1093"/>
    </row>
    <row r="1094" spans="8:9">
      <c r="H1094" s="341"/>
      <c r="I1094"/>
    </row>
    <row r="1095" spans="8:9">
      <c r="H1095" s="341"/>
      <c r="I1095"/>
    </row>
    <row r="1096" spans="8:9">
      <c r="H1096" s="341"/>
      <c r="I1096"/>
    </row>
    <row r="1097" spans="8:9">
      <c r="H1097" s="341"/>
      <c r="I1097"/>
    </row>
    <row r="1098" spans="8:9">
      <c r="H1098" s="341"/>
      <c r="I1098"/>
    </row>
    <row r="1099" spans="8:9">
      <c r="H1099" s="341"/>
      <c r="I1099"/>
    </row>
    <row r="1100" spans="8:9">
      <c r="H1100" s="341"/>
      <c r="I1100"/>
    </row>
    <row r="1101" spans="8:9">
      <c r="H1101" s="341"/>
      <c r="I1101"/>
    </row>
    <row r="1102" spans="8:9">
      <c r="H1102" s="341"/>
      <c r="I1102"/>
    </row>
    <row r="1103" spans="8:9">
      <c r="H1103" s="341"/>
      <c r="I1103"/>
    </row>
    <row r="1104" spans="8:9">
      <c r="H1104" s="341"/>
      <c r="I1104"/>
    </row>
    <row r="1105" spans="8:9">
      <c r="H1105" s="341"/>
      <c r="I1105"/>
    </row>
    <row r="1106" spans="8:9">
      <c r="H1106" s="341"/>
      <c r="I1106"/>
    </row>
    <row r="1107" spans="8:9">
      <c r="H1107" s="341"/>
      <c r="I1107"/>
    </row>
    <row r="1108" spans="8:9">
      <c r="H1108" s="341"/>
      <c r="I1108"/>
    </row>
    <row r="1109" spans="8:9">
      <c r="H1109" s="341"/>
      <c r="I1109"/>
    </row>
    <row r="1110" spans="8:9">
      <c r="H1110" s="341"/>
      <c r="I1110"/>
    </row>
    <row r="1111" spans="8:9">
      <c r="H1111" s="341"/>
      <c r="I1111"/>
    </row>
    <row r="1112" spans="8:9">
      <c r="H1112" s="341"/>
      <c r="I1112"/>
    </row>
    <row r="1113" spans="8:9">
      <c r="H1113" s="341"/>
      <c r="I1113"/>
    </row>
    <row r="1114" spans="8:9">
      <c r="H1114" s="341"/>
      <c r="I1114"/>
    </row>
    <row r="1115" spans="8:9">
      <c r="H1115" s="341"/>
      <c r="I1115"/>
    </row>
    <row r="1116" spans="8:9">
      <c r="H1116" s="341"/>
      <c r="I1116"/>
    </row>
    <row r="1117" spans="8:9">
      <c r="H1117" s="341"/>
      <c r="I1117"/>
    </row>
    <row r="1118" spans="8:9">
      <c r="H1118" s="341"/>
      <c r="I1118"/>
    </row>
    <row r="1119" spans="8:9">
      <c r="H1119" s="341"/>
      <c r="I1119"/>
    </row>
    <row r="1120" spans="8:9">
      <c r="H1120" s="341"/>
      <c r="I1120"/>
    </row>
    <row r="1121" spans="8:9">
      <c r="H1121" s="341"/>
      <c r="I1121"/>
    </row>
    <row r="1122" spans="8:9">
      <c r="H1122" s="341"/>
      <c r="I1122"/>
    </row>
    <row r="1123" spans="8:9">
      <c r="H1123" s="341"/>
      <c r="I1123"/>
    </row>
    <row r="1124" spans="8:9">
      <c r="H1124" s="341"/>
      <c r="I1124"/>
    </row>
    <row r="1125" spans="8:9">
      <c r="H1125" s="341"/>
      <c r="I1125"/>
    </row>
    <row r="1126" spans="8:9">
      <c r="H1126" s="341"/>
      <c r="I1126"/>
    </row>
    <row r="1127" spans="8:9">
      <c r="H1127" s="341"/>
      <c r="I1127"/>
    </row>
    <row r="1128" spans="8:9">
      <c r="H1128" s="341"/>
      <c r="I1128"/>
    </row>
    <row r="1129" spans="8:9">
      <c r="H1129" s="341"/>
      <c r="I1129"/>
    </row>
    <row r="1130" spans="8:9">
      <c r="H1130" s="341"/>
      <c r="I1130"/>
    </row>
    <row r="1131" spans="8:9">
      <c r="H1131" s="341"/>
      <c r="I1131"/>
    </row>
    <row r="1132" spans="8:9">
      <c r="H1132" s="341"/>
      <c r="I1132"/>
    </row>
    <row r="1133" spans="8:9">
      <c r="H1133" s="341"/>
      <c r="I1133"/>
    </row>
    <row r="1134" spans="8:9">
      <c r="H1134" s="341"/>
      <c r="I1134"/>
    </row>
    <row r="1135" spans="8:9">
      <c r="H1135" s="341"/>
      <c r="I1135"/>
    </row>
    <row r="1136" spans="8:9">
      <c r="H1136" s="341"/>
      <c r="I1136"/>
    </row>
    <row r="1137" spans="8:9">
      <c r="H1137" s="341"/>
      <c r="I1137"/>
    </row>
    <row r="1138" spans="8:9">
      <c r="H1138" s="341"/>
      <c r="I1138"/>
    </row>
    <row r="1139" spans="8:9">
      <c r="H1139" s="341"/>
      <c r="I1139"/>
    </row>
    <row r="1140" spans="8:9">
      <c r="H1140" s="341"/>
      <c r="I1140"/>
    </row>
    <row r="1141" spans="8:9">
      <c r="H1141" s="341"/>
      <c r="I1141"/>
    </row>
    <row r="1142" spans="8:9">
      <c r="H1142" s="341"/>
      <c r="I1142"/>
    </row>
    <row r="1143" spans="8:9">
      <c r="H1143" s="341"/>
      <c r="I1143"/>
    </row>
    <row r="1144" spans="8:9">
      <c r="H1144" s="341"/>
      <c r="I1144"/>
    </row>
    <row r="1145" spans="8:9">
      <c r="H1145" s="341"/>
      <c r="I1145"/>
    </row>
    <row r="1146" spans="8:9">
      <c r="H1146" s="341"/>
      <c r="I1146"/>
    </row>
    <row r="1147" spans="8:9">
      <c r="H1147" s="341"/>
      <c r="I1147"/>
    </row>
    <row r="1148" spans="8:9">
      <c r="H1148" s="341"/>
      <c r="I1148"/>
    </row>
    <row r="1149" spans="8:9">
      <c r="H1149" s="341"/>
      <c r="I1149"/>
    </row>
    <row r="1150" spans="8:9">
      <c r="H1150" s="341"/>
      <c r="I1150"/>
    </row>
    <row r="1151" spans="8:9">
      <c r="H1151" s="341"/>
      <c r="I1151"/>
    </row>
    <row r="1152" spans="8:9">
      <c r="H1152" s="341"/>
      <c r="I1152"/>
    </row>
    <row r="1153" spans="8:9">
      <c r="H1153" s="341"/>
      <c r="I1153"/>
    </row>
    <row r="1154" spans="8:9">
      <c r="H1154" s="341"/>
      <c r="I1154"/>
    </row>
    <row r="1155" spans="8:9">
      <c r="H1155" s="341"/>
      <c r="I1155"/>
    </row>
    <row r="1156" spans="8:9">
      <c r="H1156" s="341"/>
      <c r="I1156"/>
    </row>
    <row r="1157" spans="8:9">
      <c r="H1157" s="341"/>
      <c r="I1157"/>
    </row>
    <row r="1158" spans="8:9">
      <c r="H1158" s="341"/>
      <c r="I1158"/>
    </row>
    <row r="1159" spans="8:9">
      <c r="H1159" s="341"/>
      <c r="I1159"/>
    </row>
    <row r="1160" spans="8:9">
      <c r="H1160" s="341"/>
      <c r="I1160"/>
    </row>
    <row r="1161" spans="8:9">
      <c r="H1161" s="341"/>
      <c r="I1161"/>
    </row>
    <row r="1162" spans="8:9">
      <c r="H1162" s="341"/>
      <c r="I1162"/>
    </row>
    <row r="1163" spans="8:9">
      <c r="H1163" s="341"/>
      <c r="I1163"/>
    </row>
    <row r="1164" spans="8:9">
      <c r="H1164" s="341"/>
      <c r="I1164"/>
    </row>
    <row r="1165" spans="8:9">
      <c r="H1165" s="341"/>
      <c r="I1165"/>
    </row>
    <row r="1166" spans="8:9">
      <c r="H1166" s="341"/>
      <c r="I1166"/>
    </row>
    <row r="1167" spans="8:9">
      <c r="H1167" s="341"/>
      <c r="I1167"/>
    </row>
    <row r="1168" spans="8:9">
      <c r="H1168" s="341"/>
      <c r="I1168"/>
    </row>
    <row r="1169" spans="8:9">
      <c r="H1169" s="341"/>
      <c r="I1169"/>
    </row>
    <row r="1170" spans="8:9">
      <c r="H1170" s="341"/>
      <c r="I1170"/>
    </row>
    <row r="1171" spans="8:9">
      <c r="H1171" s="341"/>
      <c r="I1171"/>
    </row>
    <row r="1172" spans="8:9">
      <c r="H1172" s="341"/>
      <c r="I1172"/>
    </row>
    <row r="1173" spans="8:9">
      <c r="H1173" s="341"/>
      <c r="I1173"/>
    </row>
    <row r="1174" spans="8:9">
      <c r="H1174" s="341"/>
      <c r="I1174"/>
    </row>
    <row r="1175" spans="8:9">
      <c r="H1175" s="341"/>
      <c r="I1175"/>
    </row>
    <row r="1176" spans="8:9">
      <c r="H1176" s="341"/>
      <c r="I1176"/>
    </row>
    <row r="1177" spans="8:9">
      <c r="H1177" s="341"/>
      <c r="I1177"/>
    </row>
    <row r="1178" spans="8:9">
      <c r="H1178" s="341"/>
      <c r="I1178"/>
    </row>
    <row r="1179" spans="8:9">
      <c r="H1179" s="341"/>
      <c r="I1179"/>
    </row>
    <row r="1180" spans="8:9">
      <c r="H1180" s="341"/>
      <c r="I1180"/>
    </row>
    <row r="1181" spans="8:9">
      <c r="H1181" s="341"/>
      <c r="I1181"/>
    </row>
    <row r="1182" spans="8:9">
      <c r="H1182" s="341"/>
      <c r="I1182"/>
    </row>
    <row r="1183" spans="8:9">
      <c r="H1183" s="341"/>
      <c r="I1183"/>
    </row>
    <row r="1184" spans="8:9">
      <c r="H1184" s="341"/>
      <c r="I1184"/>
    </row>
    <row r="1185" spans="8:9">
      <c r="H1185" s="341"/>
      <c r="I1185"/>
    </row>
    <row r="1186" spans="8:9">
      <c r="H1186" s="341"/>
      <c r="I1186"/>
    </row>
    <row r="1187" spans="8:9">
      <c r="H1187" s="341"/>
      <c r="I1187"/>
    </row>
    <row r="1188" spans="8:9">
      <c r="H1188" s="341"/>
      <c r="I1188"/>
    </row>
    <row r="1189" spans="8:9">
      <c r="H1189" s="341"/>
      <c r="I1189"/>
    </row>
    <row r="1190" spans="8:9">
      <c r="H1190" s="341"/>
      <c r="I1190"/>
    </row>
    <row r="1191" spans="8:9">
      <c r="H1191" s="341"/>
      <c r="I1191"/>
    </row>
    <row r="1192" spans="8:9">
      <c r="H1192" s="341"/>
      <c r="I1192"/>
    </row>
    <row r="1193" spans="8:9">
      <c r="H1193" s="341"/>
      <c r="I1193"/>
    </row>
    <row r="1194" spans="8:9">
      <c r="H1194" s="341"/>
      <c r="I1194"/>
    </row>
    <row r="1195" spans="8:9">
      <c r="H1195" s="341"/>
      <c r="I1195"/>
    </row>
    <row r="1196" spans="8:9">
      <c r="H1196" s="341"/>
      <c r="I1196"/>
    </row>
    <row r="1197" spans="8:9">
      <c r="H1197" s="341"/>
      <c r="I1197"/>
    </row>
    <row r="1198" spans="8:9">
      <c r="H1198" s="341"/>
      <c r="I1198"/>
    </row>
    <row r="1199" spans="8:9">
      <c r="H1199" s="341"/>
      <c r="I1199"/>
    </row>
    <row r="1200" spans="8:9">
      <c r="H1200" s="341"/>
      <c r="I1200"/>
    </row>
    <row r="1201" spans="8:9">
      <c r="H1201" s="341"/>
      <c r="I1201"/>
    </row>
    <row r="1202" spans="8:9">
      <c r="H1202" s="341"/>
      <c r="I1202"/>
    </row>
    <row r="1203" spans="8:9">
      <c r="H1203" s="341"/>
      <c r="I1203"/>
    </row>
    <row r="1204" spans="8:9">
      <c r="H1204" s="341"/>
      <c r="I1204"/>
    </row>
    <row r="1205" spans="8:9">
      <c r="H1205" s="341"/>
      <c r="I1205"/>
    </row>
    <row r="1206" spans="8:9">
      <c r="H1206" s="341"/>
      <c r="I1206"/>
    </row>
    <row r="1207" spans="8:9">
      <c r="H1207" s="341"/>
      <c r="I1207"/>
    </row>
    <row r="1208" spans="8:9">
      <c r="H1208" s="341"/>
      <c r="I1208"/>
    </row>
    <row r="1209" spans="8:9">
      <c r="H1209" s="341"/>
      <c r="I1209"/>
    </row>
    <row r="1210" spans="8:9">
      <c r="H1210" s="341"/>
      <c r="I1210"/>
    </row>
    <row r="1211" spans="8:9">
      <c r="H1211" s="341"/>
      <c r="I1211"/>
    </row>
    <row r="1212" spans="8:9">
      <c r="H1212" s="341"/>
      <c r="I1212"/>
    </row>
    <row r="1213" spans="8:9">
      <c r="H1213" s="341"/>
      <c r="I1213"/>
    </row>
    <row r="1214" spans="8:9">
      <c r="H1214" s="341"/>
      <c r="I1214"/>
    </row>
    <row r="1215" spans="8:9">
      <c r="H1215" s="341"/>
      <c r="I1215"/>
    </row>
    <row r="1216" spans="8:9">
      <c r="H1216" s="341"/>
      <c r="I1216"/>
    </row>
    <row r="1217" spans="8:9">
      <c r="H1217" s="341"/>
      <c r="I1217"/>
    </row>
    <row r="1218" spans="8:9">
      <c r="H1218" s="341"/>
      <c r="I1218"/>
    </row>
    <row r="1219" spans="8:9">
      <c r="H1219" s="341"/>
      <c r="I1219"/>
    </row>
    <row r="1220" spans="8:9">
      <c r="H1220" s="341"/>
      <c r="I1220"/>
    </row>
    <row r="1221" spans="8:9">
      <c r="H1221" s="341"/>
      <c r="I1221"/>
    </row>
    <row r="1222" spans="8:9">
      <c r="H1222" s="341"/>
      <c r="I1222"/>
    </row>
    <row r="1223" spans="8:9">
      <c r="H1223" s="341"/>
      <c r="I1223"/>
    </row>
    <row r="1224" spans="8:9">
      <c r="H1224" s="341"/>
      <c r="I1224"/>
    </row>
    <row r="1225" spans="8:9">
      <c r="H1225" s="341"/>
      <c r="I1225"/>
    </row>
    <row r="1226" spans="8:9">
      <c r="H1226" s="341"/>
      <c r="I1226"/>
    </row>
    <row r="1227" spans="8:9">
      <c r="H1227" s="341"/>
      <c r="I1227"/>
    </row>
    <row r="1228" spans="8:9">
      <c r="H1228" s="341"/>
      <c r="I1228"/>
    </row>
    <row r="1229" spans="8:9">
      <c r="H1229" s="341"/>
      <c r="I1229"/>
    </row>
    <row r="1230" spans="8:9">
      <c r="H1230" s="341"/>
      <c r="I1230"/>
    </row>
    <row r="1231" spans="8:9">
      <c r="H1231" s="341"/>
      <c r="I1231"/>
    </row>
    <row r="1232" spans="8:9">
      <c r="H1232" s="341"/>
      <c r="I1232"/>
    </row>
    <row r="1233" spans="8:9">
      <c r="H1233" s="341"/>
      <c r="I1233"/>
    </row>
    <row r="1234" spans="8:9">
      <c r="H1234" s="341"/>
      <c r="I1234"/>
    </row>
    <row r="1235" spans="8:9">
      <c r="H1235" s="341"/>
      <c r="I1235"/>
    </row>
    <row r="1236" spans="8:9">
      <c r="H1236" s="341"/>
      <c r="I1236"/>
    </row>
    <row r="1237" spans="8:9">
      <c r="H1237" s="341"/>
      <c r="I1237"/>
    </row>
    <row r="1238" spans="8:9">
      <c r="H1238" s="341"/>
      <c r="I1238"/>
    </row>
    <row r="1239" spans="8:9">
      <c r="H1239" s="341"/>
      <c r="I1239"/>
    </row>
    <row r="1240" spans="8:9">
      <c r="H1240" s="341"/>
      <c r="I1240"/>
    </row>
    <row r="1241" spans="8:9">
      <c r="H1241" s="341"/>
      <c r="I1241"/>
    </row>
    <row r="1242" spans="8:9">
      <c r="H1242" s="341"/>
      <c r="I1242"/>
    </row>
    <row r="1243" spans="8:9">
      <c r="H1243" s="341"/>
      <c r="I1243"/>
    </row>
    <row r="1244" spans="8:9">
      <c r="H1244" s="341"/>
      <c r="I1244"/>
    </row>
    <row r="1245" spans="8:9">
      <c r="H1245" s="341"/>
      <c r="I1245"/>
    </row>
    <row r="1246" spans="8:9">
      <c r="H1246" s="341"/>
      <c r="I1246"/>
    </row>
    <row r="1247" spans="8:9">
      <c r="H1247" s="341"/>
      <c r="I1247"/>
    </row>
    <row r="1248" spans="8:9">
      <c r="H1248" s="341"/>
      <c r="I1248"/>
    </row>
    <row r="1249" spans="8:9">
      <c r="H1249" s="341"/>
      <c r="I1249"/>
    </row>
    <row r="1250" spans="8:9">
      <c r="H1250" s="341"/>
      <c r="I1250"/>
    </row>
    <row r="1251" spans="8:9">
      <c r="H1251" s="341"/>
      <c r="I1251"/>
    </row>
    <row r="1252" spans="8:9">
      <c r="H1252" s="341"/>
      <c r="I1252"/>
    </row>
    <row r="1253" spans="8:9">
      <c r="H1253" s="341"/>
      <c r="I1253"/>
    </row>
    <row r="1254" spans="8:9">
      <c r="H1254" s="341"/>
      <c r="I1254"/>
    </row>
    <row r="1255" spans="8:9">
      <c r="H1255" s="341"/>
      <c r="I1255"/>
    </row>
    <row r="1256" spans="8:9">
      <c r="H1256" s="341"/>
      <c r="I1256"/>
    </row>
    <row r="1257" spans="8:9">
      <c r="H1257" s="341"/>
      <c r="I1257"/>
    </row>
    <row r="1258" spans="8:9">
      <c r="H1258" s="341"/>
      <c r="I1258"/>
    </row>
    <row r="1259" spans="8:9">
      <c r="H1259" s="341"/>
      <c r="I1259"/>
    </row>
    <row r="1260" spans="8:9">
      <c r="H1260" s="341"/>
      <c r="I1260"/>
    </row>
    <row r="1261" spans="8:9">
      <c r="H1261" s="341"/>
      <c r="I1261"/>
    </row>
    <row r="1262" spans="8:9">
      <c r="H1262" s="341"/>
      <c r="I1262"/>
    </row>
    <row r="1263" spans="8:9">
      <c r="H1263" s="341"/>
      <c r="I1263"/>
    </row>
    <row r="1264" spans="8:9">
      <c r="H1264" s="341"/>
      <c r="I1264"/>
    </row>
    <row r="1265" spans="8:9">
      <c r="H1265" s="341"/>
      <c r="I1265"/>
    </row>
    <row r="1266" spans="8:9">
      <c r="H1266" s="341"/>
      <c r="I1266"/>
    </row>
    <row r="1267" spans="8:9">
      <c r="H1267" s="341"/>
      <c r="I1267"/>
    </row>
    <row r="1268" spans="8:9">
      <c r="H1268" s="341"/>
      <c r="I1268"/>
    </row>
    <row r="1269" spans="8:9">
      <c r="H1269" s="341"/>
      <c r="I1269"/>
    </row>
    <row r="1270" spans="8:9">
      <c r="H1270" s="341"/>
      <c r="I1270"/>
    </row>
    <row r="1271" spans="8:9">
      <c r="H1271" s="341"/>
      <c r="I1271"/>
    </row>
    <row r="1272" spans="8:9">
      <c r="H1272" s="341"/>
      <c r="I1272"/>
    </row>
    <row r="1273" spans="8:9">
      <c r="H1273" s="341"/>
      <c r="I1273"/>
    </row>
    <row r="1274" spans="8:9">
      <c r="H1274" s="341"/>
      <c r="I1274"/>
    </row>
    <row r="1275" spans="8:9">
      <c r="H1275" s="341"/>
      <c r="I1275"/>
    </row>
    <row r="1276" spans="8:9">
      <c r="H1276" s="341"/>
      <c r="I1276"/>
    </row>
    <row r="1277" spans="8:9">
      <c r="H1277" s="341"/>
      <c r="I1277"/>
    </row>
    <row r="1278" spans="8:9">
      <c r="H1278" s="341"/>
      <c r="I1278"/>
    </row>
    <row r="1279" spans="8:9">
      <c r="H1279" s="341"/>
      <c r="I1279"/>
    </row>
    <row r="1280" spans="8:9">
      <c r="H1280" s="341"/>
      <c r="I1280"/>
    </row>
    <row r="1281" spans="8:9">
      <c r="H1281" s="341"/>
      <c r="I1281"/>
    </row>
    <row r="1282" spans="8:9">
      <c r="H1282" s="341"/>
      <c r="I1282"/>
    </row>
    <row r="1283" spans="8:9">
      <c r="H1283" s="341"/>
      <c r="I1283"/>
    </row>
    <row r="1284" spans="8:9">
      <c r="H1284" s="341"/>
      <c r="I1284"/>
    </row>
    <row r="1285" spans="8:9">
      <c r="H1285" s="341"/>
      <c r="I1285"/>
    </row>
    <row r="1286" spans="8:9">
      <c r="H1286" s="341"/>
      <c r="I1286"/>
    </row>
    <row r="1287" spans="8:9">
      <c r="H1287" s="341"/>
      <c r="I1287"/>
    </row>
    <row r="1288" spans="8:9">
      <c r="H1288" s="341"/>
      <c r="I1288"/>
    </row>
    <row r="1289" spans="8:9">
      <c r="H1289" s="341"/>
      <c r="I1289"/>
    </row>
    <row r="1290" spans="8:9">
      <c r="H1290" s="341"/>
      <c r="I1290"/>
    </row>
    <row r="1291" spans="8:9">
      <c r="H1291" s="341"/>
      <c r="I1291"/>
    </row>
    <row r="1292" spans="8:9">
      <c r="H1292" s="341"/>
      <c r="I1292"/>
    </row>
    <row r="1293" spans="8:9">
      <c r="H1293" s="341"/>
      <c r="I1293"/>
    </row>
    <row r="1294" spans="8:9">
      <c r="H1294" s="341"/>
      <c r="I1294"/>
    </row>
    <row r="1295" spans="8:9">
      <c r="H1295" s="341"/>
      <c r="I1295"/>
    </row>
    <row r="1296" spans="8:9">
      <c r="H1296" s="341"/>
      <c r="I1296"/>
    </row>
    <row r="1297" spans="8:9">
      <c r="H1297" s="341"/>
      <c r="I1297"/>
    </row>
    <row r="1298" spans="8:9">
      <c r="H1298" s="341"/>
      <c r="I1298"/>
    </row>
    <row r="1299" spans="8:9">
      <c r="H1299" s="341"/>
      <c r="I1299"/>
    </row>
    <row r="1300" spans="8:9">
      <c r="H1300" s="341"/>
      <c r="I1300"/>
    </row>
    <row r="1301" spans="8:9">
      <c r="H1301" s="341"/>
      <c r="I1301"/>
    </row>
    <row r="1302" spans="8:9">
      <c r="H1302" s="341"/>
      <c r="I1302"/>
    </row>
    <row r="1303" spans="8:9">
      <c r="H1303" s="341"/>
      <c r="I1303"/>
    </row>
    <row r="1304" spans="8:9">
      <c r="H1304" s="341"/>
      <c r="I1304"/>
    </row>
    <row r="1305" spans="8:9">
      <c r="H1305" s="341"/>
      <c r="I1305"/>
    </row>
    <row r="1306" spans="8:9">
      <c r="H1306" s="341"/>
      <c r="I1306"/>
    </row>
    <row r="1307" spans="8:9">
      <c r="H1307" s="341"/>
      <c r="I1307"/>
    </row>
    <row r="1308" spans="8:9">
      <c r="H1308" s="341"/>
      <c r="I1308"/>
    </row>
    <row r="1309" spans="8:9">
      <c r="H1309" s="341"/>
      <c r="I1309"/>
    </row>
    <row r="1310" spans="8:9">
      <c r="H1310" s="341"/>
      <c r="I1310"/>
    </row>
    <row r="1311" spans="8:9">
      <c r="H1311" s="341"/>
      <c r="I1311"/>
    </row>
    <row r="1312" spans="8:9">
      <c r="H1312" s="341"/>
      <c r="I1312"/>
    </row>
    <row r="1313" spans="8:9">
      <c r="H1313" s="341"/>
      <c r="I1313"/>
    </row>
    <row r="1314" spans="8:9">
      <c r="H1314" s="341"/>
      <c r="I1314"/>
    </row>
    <row r="1315" spans="8:9">
      <c r="H1315" s="341"/>
      <c r="I1315"/>
    </row>
    <row r="1316" spans="8:9">
      <c r="H1316" s="341"/>
      <c r="I1316"/>
    </row>
    <row r="1317" spans="8:9">
      <c r="H1317" s="341"/>
      <c r="I1317"/>
    </row>
    <row r="1318" spans="8:9">
      <c r="H1318" s="341"/>
      <c r="I1318"/>
    </row>
    <row r="1319" spans="8:9">
      <c r="H1319" s="341"/>
      <c r="I1319"/>
    </row>
    <row r="1320" spans="8:9">
      <c r="H1320" s="341"/>
      <c r="I1320"/>
    </row>
    <row r="1321" spans="8:9">
      <c r="H1321" s="341"/>
      <c r="I1321"/>
    </row>
    <row r="1322" spans="8:9">
      <c r="H1322" s="341"/>
      <c r="I1322"/>
    </row>
    <row r="1323" spans="8:9">
      <c r="H1323" s="341"/>
      <c r="I1323"/>
    </row>
    <row r="1324" spans="8:9">
      <c r="H1324" s="341"/>
      <c r="I1324"/>
    </row>
    <row r="1325" spans="8:9">
      <c r="H1325" s="341"/>
      <c r="I1325"/>
    </row>
    <row r="1326" spans="8:9">
      <c r="H1326" s="341"/>
      <c r="I1326"/>
    </row>
    <row r="1327" spans="8:9">
      <c r="H1327" s="341"/>
      <c r="I1327"/>
    </row>
    <row r="1328" spans="8:9">
      <c r="H1328" s="341"/>
      <c r="I1328"/>
    </row>
    <row r="1329" spans="8:9">
      <c r="H1329" s="341"/>
      <c r="I1329"/>
    </row>
    <row r="1330" spans="8:9">
      <c r="H1330" s="341"/>
      <c r="I1330"/>
    </row>
    <row r="1331" spans="8:9">
      <c r="H1331" s="341"/>
      <c r="I1331"/>
    </row>
    <row r="1332" spans="8:9">
      <c r="H1332" s="341"/>
      <c r="I1332"/>
    </row>
    <row r="1333" spans="8:9">
      <c r="H1333" s="341"/>
      <c r="I1333"/>
    </row>
    <row r="1334" spans="8:9">
      <c r="H1334" s="341"/>
      <c r="I1334"/>
    </row>
    <row r="1335" spans="8:9">
      <c r="H1335" s="341"/>
      <c r="I1335"/>
    </row>
    <row r="1336" spans="8:9">
      <c r="H1336" s="341"/>
      <c r="I1336"/>
    </row>
    <row r="1337" spans="8:9">
      <c r="H1337" s="341"/>
      <c r="I1337"/>
    </row>
    <row r="1338" spans="8:9">
      <c r="H1338" s="341"/>
      <c r="I1338"/>
    </row>
    <row r="1339" spans="8:9">
      <c r="H1339" s="341"/>
      <c r="I1339"/>
    </row>
    <row r="1340" spans="8:9">
      <c r="H1340" s="341"/>
      <c r="I1340"/>
    </row>
    <row r="1341" spans="8:9">
      <c r="H1341" s="341"/>
      <c r="I1341"/>
    </row>
    <row r="1342" spans="8:9">
      <c r="H1342" s="341"/>
      <c r="I1342"/>
    </row>
    <row r="1343" spans="8:9">
      <c r="H1343" s="341"/>
      <c r="I1343"/>
    </row>
    <row r="1344" spans="8:9">
      <c r="H1344" s="341"/>
      <c r="I1344"/>
    </row>
    <row r="1345" spans="8:9">
      <c r="H1345" s="341"/>
      <c r="I1345"/>
    </row>
    <row r="1346" spans="8:9">
      <c r="H1346" s="341"/>
      <c r="I1346"/>
    </row>
    <row r="1347" spans="8:9">
      <c r="H1347" s="341"/>
      <c r="I1347"/>
    </row>
    <row r="1348" spans="8:9">
      <c r="H1348" s="341"/>
      <c r="I1348"/>
    </row>
    <row r="1349" spans="8:9">
      <c r="H1349" s="341"/>
      <c r="I1349"/>
    </row>
    <row r="1350" spans="8:9">
      <c r="H1350" s="341"/>
      <c r="I1350"/>
    </row>
    <row r="1351" spans="8:9">
      <c r="H1351" s="341"/>
      <c r="I1351"/>
    </row>
    <row r="1352" spans="8:9">
      <c r="H1352" s="341"/>
      <c r="I1352"/>
    </row>
    <row r="1353" spans="8:9">
      <c r="H1353" s="341"/>
      <c r="I1353"/>
    </row>
    <row r="1354" spans="8:9">
      <c r="H1354" s="341"/>
      <c r="I1354"/>
    </row>
    <row r="1355" spans="8:9">
      <c r="H1355" s="341"/>
      <c r="I1355"/>
    </row>
    <row r="1356" spans="8:9">
      <c r="H1356" s="341"/>
      <c r="I1356"/>
    </row>
    <row r="1357" spans="8:9">
      <c r="H1357" s="341"/>
      <c r="I1357"/>
    </row>
    <row r="1358" spans="8:9">
      <c r="H1358" s="341"/>
      <c r="I1358"/>
    </row>
    <row r="1359" spans="8:9">
      <c r="H1359" s="341"/>
      <c r="I1359"/>
    </row>
    <row r="1360" spans="8:9">
      <c r="H1360" s="341"/>
      <c r="I1360"/>
    </row>
    <row r="1361" spans="8:9">
      <c r="H1361" s="341"/>
      <c r="I1361"/>
    </row>
    <row r="1362" spans="8:9">
      <c r="H1362" s="341"/>
      <c r="I1362"/>
    </row>
    <row r="1363" spans="8:9">
      <c r="H1363" s="341"/>
      <c r="I1363"/>
    </row>
    <row r="1364" spans="8:9">
      <c r="H1364" s="341"/>
      <c r="I1364"/>
    </row>
    <row r="1365" spans="8:9">
      <c r="H1365" s="341"/>
      <c r="I1365"/>
    </row>
    <row r="1366" spans="8:9">
      <c r="H1366" s="341"/>
      <c r="I1366"/>
    </row>
    <row r="1367" spans="8:9">
      <c r="H1367" s="341"/>
      <c r="I1367"/>
    </row>
    <row r="1368" spans="8:9">
      <c r="H1368" s="341"/>
      <c r="I1368"/>
    </row>
    <row r="1369" spans="8:9">
      <c r="H1369" s="341"/>
      <c r="I1369"/>
    </row>
    <row r="1370" spans="8:9">
      <c r="H1370" s="341"/>
      <c r="I1370"/>
    </row>
    <row r="1371" spans="8:9">
      <c r="H1371" s="341"/>
      <c r="I1371"/>
    </row>
    <row r="1372" spans="8:9">
      <c r="H1372" s="341"/>
      <c r="I1372"/>
    </row>
    <row r="1373" spans="8:9">
      <c r="H1373" s="341"/>
      <c r="I1373"/>
    </row>
    <row r="1374" spans="8:9">
      <c r="H1374" s="341"/>
      <c r="I1374"/>
    </row>
    <row r="1375" spans="8:9">
      <c r="H1375" s="341"/>
      <c r="I1375"/>
    </row>
    <row r="1376" spans="8:9">
      <c r="H1376" s="341"/>
      <c r="I1376"/>
    </row>
    <row r="1377" spans="8:9">
      <c r="H1377" s="341"/>
      <c r="I1377"/>
    </row>
    <row r="1378" spans="8:9">
      <c r="H1378" s="341"/>
      <c r="I1378"/>
    </row>
    <row r="1379" spans="8:9">
      <c r="H1379" s="341"/>
      <c r="I1379"/>
    </row>
    <row r="1380" spans="8:9">
      <c r="H1380" s="341"/>
      <c r="I1380"/>
    </row>
    <row r="1381" spans="8:9">
      <c r="H1381" s="341"/>
      <c r="I1381"/>
    </row>
    <row r="1382" spans="8:9">
      <c r="H1382" s="341"/>
      <c r="I1382"/>
    </row>
    <row r="1383" spans="8:9">
      <c r="H1383" s="341"/>
      <c r="I1383"/>
    </row>
    <row r="1384" spans="8:9">
      <c r="H1384" s="341"/>
      <c r="I1384"/>
    </row>
    <row r="1385" spans="8:9">
      <c r="H1385" s="341"/>
      <c r="I1385"/>
    </row>
    <row r="1386" spans="8:9">
      <c r="H1386" s="341"/>
      <c r="I1386"/>
    </row>
    <row r="1387" spans="8:9">
      <c r="H1387" s="341"/>
      <c r="I1387"/>
    </row>
    <row r="1388" spans="8:9">
      <c r="H1388" s="341"/>
      <c r="I1388"/>
    </row>
    <row r="1389" spans="8:9">
      <c r="H1389" s="341"/>
      <c r="I1389"/>
    </row>
    <row r="1390" spans="8:9">
      <c r="H1390" s="341"/>
      <c r="I1390"/>
    </row>
    <row r="1391" spans="8:9">
      <c r="H1391" s="341"/>
      <c r="I1391"/>
    </row>
    <row r="1392" spans="8:9">
      <c r="H1392" s="341"/>
      <c r="I1392"/>
    </row>
    <row r="1393" spans="8:9">
      <c r="H1393" s="341"/>
      <c r="I1393"/>
    </row>
    <row r="1394" spans="8:9">
      <c r="H1394" s="341"/>
      <c r="I1394"/>
    </row>
    <row r="1395" spans="8:9">
      <c r="H1395" s="341"/>
      <c r="I1395"/>
    </row>
    <row r="1396" spans="8:9">
      <c r="H1396" s="341"/>
      <c r="I1396"/>
    </row>
    <row r="1397" spans="8:9">
      <c r="H1397" s="341"/>
      <c r="I1397"/>
    </row>
    <row r="1398" spans="8:9">
      <c r="H1398" s="341"/>
      <c r="I1398"/>
    </row>
    <row r="1399" spans="8:9">
      <c r="H1399" s="341"/>
      <c r="I1399"/>
    </row>
    <row r="1400" spans="8:9">
      <c r="H1400" s="341"/>
      <c r="I1400"/>
    </row>
    <row r="1401" spans="8:9">
      <c r="H1401" s="341"/>
      <c r="I1401"/>
    </row>
    <row r="1402" spans="8:9">
      <c r="H1402" s="341"/>
      <c r="I1402"/>
    </row>
    <row r="1403" spans="8:9">
      <c r="H1403" s="341"/>
      <c r="I1403"/>
    </row>
    <row r="1404" spans="8:9">
      <c r="H1404" s="341"/>
      <c r="I1404"/>
    </row>
    <row r="1405" spans="8:9">
      <c r="H1405" s="341"/>
      <c r="I1405"/>
    </row>
    <row r="1406" spans="8:9">
      <c r="H1406" s="341"/>
      <c r="I1406"/>
    </row>
    <row r="1407" spans="8:9">
      <c r="H1407" s="341"/>
      <c r="I1407"/>
    </row>
    <row r="1408" spans="8:9">
      <c r="H1408" s="341"/>
      <c r="I1408"/>
    </row>
    <row r="1409" spans="8:9">
      <c r="H1409" s="341"/>
      <c r="I1409"/>
    </row>
    <row r="1410" spans="8:9">
      <c r="H1410" s="341"/>
      <c r="I1410"/>
    </row>
    <row r="1411" spans="8:9">
      <c r="H1411" s="341"/>
      <c r="I1411"/>
    </row>
    <row r="1412" spans="8:9">
      <c r="H1412" s="341"/>
      <c r="I1412"/>
    </row>
    <row r="1413" spans="8:9">
      <c r="H1413" s="341"/>
      <c r="I1413"/>
    </row>
    <row r="1414" spans="8:9">
      <c r="H1414" s="341"/>
      <c r="I1414"/>
    </row>
    <row r="1415" spans="8:9">
      <c r="H1415" s="341"/>
      <c r="I1415"/>
    </row>
    <row r="1416" spans="8:9">
      <c r="H1416" s="341"/>
      <c r="I1416"/>
    </row>
    <row r="1417" spans="8:9">
      <c r="H1417" s="341"/>
      <c r="I1417"/>
    </row>
    <row r="1418" spans="8:9">
      <c r="H1418" s="341"/>
      <c r="I1418"/>
    </row>
    <row r="1419" spans="8:9">
      <c r="H1419" s="341"/>
      <c r="I1419"/>
    </row>
    <row r="1420" spans="8:9">
      <c r="H1420" s="341"/>
      <c r="I1420"/>
    </row>
    <row r="1421" spans="8:9">
      <c r="H1421" s="341"/>
      <c r="I1421"/>
    </row>
    <row r="1422" spans="8:9">
      <c r="H1422" s="341"/>
      <c r="I1422"/>
    </row>
    <row r="1423" spans="8:9">
      <c r="H1423" s="341"/>
      <c r="I1423"/>
    </row>
    <row r="1424" spans="8:9">
      <c r="H1424" s="341"/>
      <c r="I1424"/>
    </row>
    <row r="1425" spans="8:9">
      <c r="H1425" s="341"/>
      <c r="I1425"/>
    </row>
    <row r="1426" spans="8:9">
      <c r="H1426" s="341"/>
      <c r="I1426"/>
    </row>
    <row r="1427" spans="8:9">
      <c r="H1427" s="341"/>
      <c r="I1427"/>
    </row>
    <row r="1428" spans="8:9">
      <c r="H1428" s="341"/>
      <c r="I1428"/>
    </row>
    <row r="1429" spans="8:9">
      <c r="H1429" s="341"/>
      <c r="I1429"/>
    </row>
    <row r="1430" spans="8:9">
      <c r="H1430" s="341"/>
      <c r="I1430"/>
    </row>
    <row r="1431" spans="8:9">
      <c r="H1431" s="341"/>
      <c r="I1431"/>
    </row>
    <row r="1432" spans="8:9">
      <c r="H1432" s="341"/>
      <c r="I1432"/>
    </row>
    <row r="1433" spans="8:9">
      <c r="H1433" s="341"/>
      <c r="I1433"/>
    </row>
    <row r="1434" spans="8:9">
      <c r="H1434" s="341"/>
      <c r="I1434"/>
    </row>
    <row r="1435" spans="8:9">
      <c r="H1435" s="341"/>
      <c r="I1435"/>
    </row>
    <row r="1436" spans="8:9">
      <c r="H1436" s="341"/>
      <c r="I1436"/>
    </row>
    <row r="1437" spans="8:9">
      <c r="H1437" s="341"/>
      <c r="I1437"/>
    </row>
    <row r="1438" spans="8:9">
      <c r="H1438" s="341"/>
      <c r="I1438"/>
    </row>
    <row r="1439" spans="8:9">
      <c r="H1439" s="341"/>
      <c r="I1439"/>
    </row>
    <row r="1440" spans="8:9">
      <c r="H1440" s="341"/>
      <c r="I1440"/>
    </row>
    <row r="1441" spans="8:9">
      <c r="H1441" s="341"/>
      <c r="I1441"/>
    </row>
    <row r="1442" spans="8:9">
      <c r="H1442" s="341"/>
      <c r="I1442"/>
    </row>
    <row r="1443" spans="8:9">
      <c r="H1443" s="341"/>
      <c r="I1443"/>
    </row>
    <row r="1444" spans="8:9">
      <c r="H1444" s="341"/>
      <c r="I1444"/>
    </row>
    <row r="1445" spans="8:9">
      <c r="H1445" s="341"/>
      <c r="I1445"/>
    </row>
    <row r="1446" spans="8:9">
      <c r="H1446" s="341"/>
      <c r="I1446"/>
    </row>
    <row r="1447" spans="8:9">
      <c r="H1447" s="341"/>
      <c r="I1447"/>
    </row>
    <row r="1448" spans="8:9">
      <c r="H1448" s="341"/>
      <c r="I1448"/>
    </row>
    <row r="1449" spans="8:9">
      <c r="H1449" s="341"/>
      <c r="I1449"/>
    </row>
    <row r="1450" spans="8:9">
      <c r="H1450" s="341"/>
      <c r="I1450"/>
    </row>
    <row r="1451" spans="8:9">
      <c r="H1451" s="341"/>
      <c r="I1451"/>
    </row>
    <row r="1452" spans="8:9">
      <c r="H1452" s="341"/>
      <c r="I1452"/>
    </row>
    <row r="1453" spans="8:9">
      <c r="H1453" s="341"/>
      <c r="I1453"/>
    </row>
    <row r="1454" spans="8:9">
      <c r="H1454" s="341"/>
      <c r="I1454"/>
    </row>
    <row r="1455" spans="8:9">
      <c r="H1455" s="341"/>
      <c r="I1455"/>
    </row>
    <row r="1456" spans="8:9">
      <c r="H1456" s="341"/>
      <c r="I1456"/>
    </row>
    <row r="1457" spans="8:9">
      <c r="H1457" s="341"/>
      <c r="I1457"/>
    </row>
    <row r="1458" spans="8:9">
      <c r="H1458" s="341"/>
      <c r="I1458"/>
    </row>
    <row r="1459" spans="8:9">
      <c r="H1459" s="341"/>
      <c r="I1459"/>
    </row>
    <row r="1460" spans="8:9">
      <c r="H1460" s="341"/>
      <c r="I1460"/>
    </row>
    <row r="1461" spans="8:9">
      <c r="H1461" s="341"/>
      <c r="I1461"/>
    </row>
  </sheetData>
  <sheetProtection algorithmName="SHA-512" hashValue="1YAd6RTWkz/VbyCsLEd6PwgAz6U9y/LB3qt2XpRCn3vorbC/dIgCtuZu5D6rL7JvvjWMLesD80uJa4l3+p6ynQ==" saltValue="y7w9oGb+bLjqD9joCzUBow==" spinCount="100000" sheet="1" objects="1" scenarios="1" selectLockedCells="1"/>
  <protectedRanges>
    <protectedRange sqref="F344:G344" name="Range1_2"/>
  </protectedRanges>
  <customSheetViews>
    <customSheetView guid="{2FEF0157-1395-4AB0-A359-44D2120F1FD8}" scale="90" showGridLines="0" fitToPage="1" hiddenColumns="1" topLeftCell="A4">
      <selection activeCell="D13" sqref="D13"/>
      <pageMargins left="0" right="0" top="0" bottom="0" header="0" footer="0"/>
      <headerFooter>
        <oddHeader>&amp;C&amp;"Calibri,Bold"&amp;18EarthCraft Multifamily Worksheet</oddHeader>
        <oddFooter xml:space="preserve">&amp;LV4-01.01.2014&amp;CEarthCraft Multifamily 2014&amp;R&amp;P of &amp;N  </oddFooter>
      </headerFooter>
    </customSheetView>
    <customSheetView guid="{FFDE8AC1-92F5-4BFA-8F63-BCA86CD11446}" scale="90">
      <selection activeCell="F17" sqref="F17"/>
      <pageMargins left="0" right="0" top="0" bottom="0" header="0" footer="0"/>
    </customSheetView>
    <customSheetView guid="{7E0C5C1F-A8E1-4256-8919-1760528F8325}" scale="90" showGridLines="0" fitToPage="1" hiddenColumns="1">
      <selection activeCell="A124" sqref="A124"/>
      <pageMargins left="0" right="0" top="0" bottom="0" header="0" footer="0"/>
      <headerFooter>
        <oddHeader>&amp;C&amp;"Calibri,Bold"&amp;18EarthCraft Multifamily Worksheet</oddHeader>
        <oddFooter xml:space="preserve">&amp;LV4-01.01.2014&amp;CEarthCraft Multifamily 2014&amp;R&amp;P of &amp;N  </oddFooter>
      </headerFooter>
    </customSheetView>
  </customSheetViews>
  <mergeCells count="338">
    <mergeCell ref="A471:G471"/>
    <mergeCell ref="B452:D452"/>
    <mergeCell ref="E513:G513"/>
    <mergeCell ref="C308:D308"/>
    <mergeCell ref="B169:D169"/>
    <mergeCell ref="F23:F24"/>
    <mergeCell ref="G23:G24"/>
    <mergeCell ref="A502:G502"/>
    <mergeCell ref="C329:D329"/>
    <mergeCell ref="E338:G338"/>
    <mergeCell ref="G339:G340"/>
    <mergeCell ref="B413:D413"/>
    <mergeCell ref="F415:F416"/>
    <mergeCell ref="G415:G416"/>
    <mergeCell ref="C416:D416"/>
    <mergeCell ref="B417:D417"/>
    <mergeCell ref="E423:G423"/>
    <mergeCell ref="F424:F425"/>
    <mergeCell ref="G424:G425"/>
    <mergeCell ref="C490:D490"/>
    <mergeCell ref="B496:D496"/>
    <mergeCell ref="B497:D497"/>
    <mergeCell ref="C121:D121"/>
    <mergeCell ref="B504:D504"/>
    <mergeCell ref="B506:D506"/>
    <mergeCell ref="B507:D507"/>
    <mergeCell ref="B508:D508"/>
    <mergeCell ref="B511:D511"/>
    <mergeCell ref="E516:G516"/>
    <mergeCell ref="A674:E674"/>
    <mergeCell ref="F674:G674"/>
    <mergeCell ref="B481:D481"/>
    <mergeCell ref="B484:D484"/>
    <mergeCell ref="C485:D485"/>
    <mergeCell ref="B488:D488"/>
    <mergeCell ref="E488:G488"/>
    <mergeCell ref="C489:D489"/>
    <mergeCell ref="E484:G484"/>
    <mergeCell ref="C556:D556"/>
    <mergeCell ref="C557:D557"/>
    <mergeCell ref="C558:D558"/>
    <mergeCell ref="C560:D560"/>
    <mergeCell ref="C563:D563"/>
    <mergeCell ref="B533:D533"/>
    <mergeCell ref="B541:D541"/>
    <mergeCell ref="B542:D542"/>
    <mergeCell ref="B543:D543"/>
    <mergeCell ref="C547:D547"/>
    <mergeCell ref="H6:H7"/>
    <mergeCell ref="E192:G192"/>
    <mergeCell ref="E179:G179"/>
    <mergeCell ref="C18:D18"/>
    <mergeCell ref="B51:D51"/>
    <mergeCell ref="B149:D149"/>
    <mergeCell ref="B154:D154"/>
    <mergeCell ref="F157:F158"/>
    <mergeCell ref="B176:D176"/>
    <mergeCell ref="H81:H82"/>
    <mergeCell ref="B96:D96"/>
    <mergeCell ref="E99:G99"/>
    <mergeCell ref="C95:D95"/>
    <mergeCell ref="C100:D100"/>
    <mergeCell ref="C122:D122"/>
    <mergeCell ref="C101:D101"/>
    <mergeCell ref="C19:D19"/>
    <mergeCell ref="C17:D17"/>
    <mergeCell ref="F17:F18"/>
    <mergeCell ref="E33:G33"/>
    <mergeCell ref="E37:G37"/>
    <mergeCell ref="E42:G42"/>
    <mergeCell ref="F43:F44"/>
    <mergeCell ref="G43:G44"/>
    <mergeCell ref="B241:D241"/>
    <mergeCell ref="E70:G70"/>
    <mergeCell ref="E134:G134"/>
    <mergeCell ref="E140:G140"/>
    <mergeCell ref="F141:F142"/>
    <mergeCell ref="B174:D174"/>
    <mergeCell ref="E198:G198"/>
    <mergeCell ref="E210:G210"/>
    <mergeCell ref="C222:D222"/>
    <mergeCell ref="C228:D228"/>
    <mergeCell ref="E156:G156"/>
    <mergeCell ref="E114:G114"/>
    <mergeCell ref="E120:G120"/>
    <mergeCell ref="E104:G104"/>
    <mergeCell ref="E225:E226"/>
    <mergeCell ref="F225:F226"/>
    <mergeCell ref="G225:G226"/>
    <mergeCell ref="E227:E228"/>
    <mergeCell ref="F227:F228"/>
    <mergeCell ref="G227:G228"/>
    <mergeCell ref="B167:D167"/>
    <mergeCell ref="A164:G164"/>
    <mergeCell ref="G141:G142"/>
    <mergeCell ref="B118:D118"/>
    <mergeCell ref="B147:D147"/>
    <mergeCell ref="B166:D166"/>
    <mergeCell ref="G157:G158"/>
    <mergeCell ref="F38:F40"/>
    <mergeCell ref="B231:D231"/>
    <mergeCell ref="B80:D80"/>
    <mergeCell ref="E81:G81"/>
    <mergeCell ref="E6:G7"/>
    <mergeCell ref="E10:G10"/>
    <mergeCell ref="E13:G13"/>
    <mergeCell ref="G11:G12"/>
    <mergeCell ref="F8:F9"/>
    <mergeCell ref="F11:F12"/>
    <mergeCell ref="E19:G19"/>
    <mergeCell ref="F20:F21"/>
    <mergeCell ref="G14:G15"/>
    <mergeCell ref="E16:G16"/>
    <mergeCell ref="G17:G18"/>
    <mergeCell ref="F14:F15"/>
    <mergeCell ref="G20:G21"/>
    <mergeCell ref="G8:G9"/>
    <mergeCell ref="E25:G25"/>
    <mergeCell ref="E30:G30"/>
    <mergeCell ref="F26:F28"/>
    <mergeCell ref="G26:G28"/>
    <mergeCell ref="E66:G66"/>
    <mergeCell ref="C67:D67"/>
    <mergeCell ref="F67:F68"/>
    <mergeCell ref="G67:G68"/>
    <mergeCell ref="C68:D68"/>
    <mergeCell ref="B59:D59"/>
    <mergeCell ref="B49:D49"/>
    <mergeCell ref="G38:G40"/>
    <mergeCell ref="E22:G22"/>
    <mergeCell ref="B409:D409"/>
    <mergeCell ref="C400:D400"/>
    <mergeCell ref="C401:D401"/>
    <mergeCell ref="C402:D402"/>
    <mergeCell ref="C403:D403"/>
    <mergeCell ref="B404:D404"/>
    <mergeCell ref="E354:G354"/>
    <mergeCell ref="E359:G359"/>
    <mergeCell ref="E363:G363"/>
    <mergeCell ref="E366:G366"/>
    <mergeCell ref="B126:D126"/>
    <mergeCell ref="B143:D143"/>
    <mergeCell ref="B150:D150"/>
    <mergeCell ref="B60:D60"/>
    <mergeCell ref="E63:G63"/>
    <mergeCell ref="B33:D33"/>
    <mergeCell ref="C35:D35"/>
    <mergeCell ref="F34:F35"/>
    <mergeCell ref="G34:G35"/>
    <mergeCell ref="C65:D65"/>
    <mergeCell ref="F64:F65"/>
    <mergeCell ref="G64:G65"/>
    <mergeCell ref="B70:D70"/>
    <mergeCell ref="C16:D16"/>
    <mergeCell ref="B221:D221"/>
    <mergeCell ref="B129:D129"/>
    <mergeCell ref="B132:D132"/>
    <mergeCell ref="B168:D168"/>
    <mergeCell ref="B148:D148"/>
    <mergeCell ref="F342:F343"/>
    <mergeCell ref="E347:G347"/>
    <mergeCell ref="E351:G351"/>
    <mergeCell ref="B151:D151"/>
    <mergeCell ref="B155:D155"/>
    <mergeCell ref="B160:D160"/>
    <mergeCell ref="B170:D170"/>
    <mergeCell ref="B171:D171"/>
    <mergeCell ref="C71:D71"/>
    <mergeCell ref="C72:D72"/>
    <mergeCell ref="E93:G93"/>
    <mergeCell ref="C102:D102"/>
    <mergeCell ref="B113:D113"/>
    <mergeCell ref="E331:G331"/>
    <mergeCell ref="E341:G341"/>
    <mergeCell ref="G342:G343"/>
    <mergeCell ref="B344:D344"/>
    <mergeCell ref="E307:G307"/>
    <mergeCell ref="C310:D310"/>
    <mergeCell ref="E311:G311"/>
    <mergeCell ref="C312:D312"/>
    <mergeCell ref="C415:D415"/>
    <mergeCell ref="E386:G386"/>
    <mergeCell ref="E414:G414"/>
    <mergeCell ref="E370:G370"/>
    <mergeCell ref="E374:G374"/>
    <mergeCell ref="E377:G377"/>
    <mergeCell ref="C378:D378"/>
    <mergeCell ref="E381:G381"/>
    <mergeCell ref="F387:F388"/>
    <mergeCell ref="G387:G388"/>
    <mergeCell ref="C388:D388"/>
    <mergeCell ref="B394:D394"/>
    <mergeCell ref="C313:D313"/>
    <mergeCell ref="B314:D314"/>
    <mergeCell ref="E315:G315"/>
    <mergeCell ref="B319:D319"/>
    <mergeCell ref="E324:G324"/>
    <mergeCell ref="E325:E327"/>
    <mergeCell ref="F325:F327"/>
    <mergeCell ref="G325:G327"/>
    <mergeCell ref="E328:G328"/>
    <mergeCell ref="H624:H627"/>
    <mergeCell ref="E477:G477"/>
    <mergeCell ref="E473:G473"/>
    <mergeCell ref="F535:F536"/>
    <mergeCell ref="E534:G534"/>
    <mergeCell ref="G535:G536"/>
    <mergeCell ref="E559:G559"/>
    <mergeCell ref="F517:F518"/>
    <mergeCell ref="G517:G518"/>
    <mergeCell ref="E528:E529"/>
    <mergeCell ref="F528:F529"/>
    <mergeCell ref="G528:G529"/>
    <mergeCell ref="E531:E532"/>
    <mergeCell ref="F531:F532"/>
    <mergeCell ref="G531:G532"/>
    <mergeCell ref="E554:G554"/>
    <mergeCell ref="E613:G613"/>
    <mergeCell ref="F560:F561"/>
    <mergeCell ref="G560:G561"/>
    <mergeCell ref="E562:G562"/>
    <mergeCell ref="E545:G545"/>
    <mergeCell ref="C229:D229"/>
    <mergeCell ref="C232:D232"/>
    <mergeCell ref="B220:D220"/>
    <mergeCell ref="C238:D238"/>
    <mergeCell ref="C239:D239"/>
    <mergeCell ref="E221:G222"/>
    <mergeCell ref="E231:G232"/>
    <mergeCell ref="E233:E234"/>
    <mergeCell ref="E235:E236"/>
    <mergeCell ref="E237:E238"/>
    <mergeCell ref="F237:F238"/>
    <mergeCell ref="G237:G238"/>
    <mergeCell ref="E239:G239"/>
    <mergeCell ref="F233:F236"/>
    <mergeCell ref="G233:G236"/>
    <mergeCell ref="B245:D245"/>
    <mergeCell ref="B246:D246"/>
    <mergeCell ref="E246:G246"/>
    <mergeCell ref="B251:D251"/>
    <mergeCell ref="B252:D252"/>
    <mergeCell ref="B253:D253"/>
    <mergeCell ref="E253:G253"/>
    <mergeCell ref="B260:D260"/>
    <mergeCell ref="E260:G260"/>
    <mergeCell ref="C261:D261"/>
    <mergeCell ref="C262:D262"/>
    <mergeCell ref="C263:D263"/>
    <mergeCell ref="B269:D269"/>
    <mergeCell ref="E269:G269"/>
    <mergeCell ref="C272:D272"/>
    <mergeCell ref="E275:G275"/>
    <mergeCell ref="C277:D277"/>
    <mergeCell ref="B278:D278"/>
    <mergeCell ref="B280:D280"/>
    <mergeCell ref="B296:D296"/>
    <mergeCell ref="B297:D297"/>
    <mergeCell ref="E299:G299"/>
    <mergeCell ref="C302:D302"/>
    <mergeCell ref="E303:G303"/>
    <mergeCell ref="C304:D304"/>
    <mergeCell ref="C305:D305"/>
    <mergeCell ref="C306:D306"/>
    <mergeCell ref="B289:D289"/>
    <mergeCell ref="E329:E330"/>
    <mergeCell ref="F329:F330"/>
    <mergeCell ref="G329:G330"/>
    <mergeCell ref="C330:D330"/>
    <mergeCell ref="B321:D321"/>
    <mergeCell ref="G430:G431"/>
    <mergeCell ref="C431:D431"/>
    <mergeCell ref="E462:G462"/>
    <mergeCell ref="B467:D467"/>
    <mergeCell ref="C430:D430"/>
    <mergeCell ref="F430:F431"/>
    <mergeCell ref="A412:G412"/>
    <mergeCell ref="E429:G429"/>
    <mergeCell ref="E394:G394"/>
    <mergeCell ref="C395:D395"/>
    <mergeCell ref="C397:D397"/>
    <mergeCell ref="C398:D398"/>
    <mergeCell ref="C399:D399"/>
    <mergeCell ref="F339:F340"/>
    <mergeCell ref="E468:G468"/>
    <mergeCell ref="B432:D432"/>
    <mergeCell ref="E433:G433"/>
    <mergeCell ref="F434:F436"/>
    <mergeCell ref="G434:G436"/>
    <mergeCell ref="B439:D439"/>
    <mergeCell ref="B445:D445"/>
    <mergeCell ref="B449:D449"/>
    <mergeCell ref="B454:D454"/>
    <mergeCell ref="B456:D456"/>
    <mergeCell ref="E442:G442"/>
    <mergeCell ref="C548:D548"/>
    <mergeCell ref="E549:G549"/>
    <mergeCell ref="C550:D550"/>
    <mergeCell ref="F550:F551"/>
    <mergeCell ref="G550:G551"/>
    <mergeCell ref="C564:D564"/>
    <mergeCell ref="C565:D565"/>
    <mergeCell ref="B575:D575"/>
    <mergeCell ref="E575:G575"/>
    <mergeCell ref="C577:D577"/>
    <mergeCell ref="B580:D580"/>
    <mergeCell ref="E585:G585"/>
    <mergeCell ref="C587:D587"/>
    <mergeCell ref="B594:D594"/>
    <mergeCell ref="B595:D595"/>
    <mergeCell ref="E595:G595"/>
    <mergeCell ref="C596:D596"/>
    <mergeCell ref="C597:D597"/>
    <mergeCell ref="B598:D598"/>
    <mergeCell ref="E602:G602"/>
    <mergeCell ref="B606:D606"/>
    <mergeCell ref="E609:G609"/>
    <mergeCell ref="C610:D610"/>
    <mergeCell ref="F610:F611"/>
    <mergeCell ref="G610:G611"/>
    <mergeCell ref="C614:D614"/>
    <mergeCell ref="C615:D615"/>
    <mergeCell ref="C618:D618"/>
    <mergeCell ref="E622:G622"/>
    <mergeCell ref="C625:D625"/>
    <mergeCell ref="E665:G665"/>
    <mergeCell ref="F666:F667"/>
    <mergeCell ref="G666:G667"/>
    <mergeCell ref="B669:D669"/>
    <mergeCell ref="C626:D626"/>
    <mergeCell ref="B634:D634"/>
    <mergeCell ref="B640:D640"/>
    <mergeCell ref="B644:D644"/>
    <mergeCell ref="B645:D645"/>
    <mergeCell ref="B646:D646"/>
    <mergeCell ref="B647:D647"/>
    <mergeCell ref="B656:D656"/>
    <mergeCell ref="B657:D657"/>
  </mergeCells>
  <phoneticPr fontId="14" type="noConversion"/>
  <conditionalFormatting sqref="F8:F9">
    <cfRule type="cellIs" dxfId="914" priority="208" operator="equal">
      <formula>$E$9</formula>
    </cfRule>
    <cfRule type="cellIs" dxfId="913" priority="209" operator="equal">
      <formula>$E$8</formula>
    </cfRule>
  </conditionalFormatting>
  <conditionalFormatting sqref="F11:F12">
    <cfRule type="cellIs" dxfId="912" priority="207" operator="equal">
      <formula>$E$12</formula>
    </cfRule>
    <cfRule type="cellIs" dxfId="911" priority="206" operator="equal">
      <formula>$E$11</formula>
    </cfRule>
  </conditionalFormatting>
  <conditionalFormatting sqref="F14:F15">
    <cfRule type="cellIs" dxfId="910" priority="205" operator="equal">
      <formula>$E$15</formula>
    </cfRule>
    <cfRule type="cellIs" dxfId="909" priority="204" operator="equal">
      <formula>$E$14</formula>
    </cfRule>
  </conditionalFormatting>
  <conditionalFormatting sqref="F17:F18">
    <cfRule type="cellIs" dxfId="908" priority="202" operator="equal">
      <formula>$E$17</formula>
    </cfRule>
    <cfRule type="cellIs" dxfId="907" priority="203" operator="equal">
      <formula>$E$18</formula>
    </cfRule>
  </conditionalFormatting>
  <conditionalFormatting sqref="F20:F21">
    <cfRule type="cellIs" dxfId="906" priority="201" operator="equal">
      <formula>$E$21</formula>
    </cfRule>
    <cfRule type="cellIs" dxfId="905" priority="200" operator="equal">
      <formula>$E$20</formula>
    </cfRule>
  </conditionalFormatting>
  <conditionalFormatting sqref="F23:F24">
    <cfRule type="cellIs" dxfId="904" priority="193" operator="equal">
      <formula>$E$24</formula>
    </cfRule>
    <cfRule type="cellIs" dxfId="903" priority="192" operator="equal">
      <formula>$E$23</formula>
    </cfRule>
  </conditionalFormatting>
  <conditionalFormatting sqref="F26:F28">
    <cfRule type="cellIs" dxfId="902" priority="188" operator="equal">
      <formula>$E$26</formula>
    </cfRule>
    <cfRule type="cellIs" dxfId="901" priority="190" operator="equal">
      <formula>$E$28</formula>
    </cfRule>
    <cfRule type="cellIs" dxfId="900" priority="189" operator="equal">
      <formula>$E$27</formula>
    </cfRule>
  </conditionalFormatting>
  <conditionalFormatting sqref="F29 F31:F32 F34 F36 F57:F59 F64 F69 F71:F72 F80 F82:F87 F100:F103 F105:F107 F128:F129 F131:F133 F135:F139 F154:F155 F180:F190 F281 F284:F286 F291 F293 F481 F514:F515">
    <cfRule type="cellIs" dxfId="899" priority="3333" stopIfTrue="1" operator="greaterThan">
      <formula>0</formula>
    </cfRule>
  </conditionalFormatting>
  <conditionalFormatting sqref="F29">
    <cfRule type="cellIs" dxfId="898" priority="3332" stopIfTrue="1" operator="equal">
      <formula>E29</formula>
    </cfRule>
  </conditionalFormatting>
  <conditionalFormatting sqref="F31">
    <cfRule type="cellIs" dxfId="897" priority="187" operator="equal">
      <formula>$E$31</formula>
    </cfRule>
  </conditionalFormatting>
  <conditionalFormatting sqref="F32">
    <cfRule type="cellIs" dxfId="896" priority="186" operator="equal">
      <formula>$E$32</formula>
    </cfRule>
  </conditionalFormatting>
  <conditionalFormatting sqref="F34:F35">
    <cfRule type="cellIs" dxfId="895" priority="184" operator="equal">
      <formula>$E$34</formula>
    </cfRule>
    <cfRule type="cellIs" dxfId="894" priority="185" operator="equal">
      <formula>$E$35</formula>
    </cfRule>
  </conditionalFormatting>
  <conditionalFormatting sqref="F36">
    <cfRule type="cellIs" dxfId="893" priority="183" operator="equal">
      <formula>$E$36</formula>
    </cfRule>
  </conditionalFormatting>
  <conditionalFormatting sqref="F38">
    <cfRule type="expression" dxfId="892" priority="3202" stopIfTrue="1">
      <formula>F38=E40</formula>
    </cfRule>
    <cfRule type="expression" dxfId="891" priority="3203" stopIfTrue="1">
      <formula>F38=E39</formula>
    </cfRule>
    <cfRule type="expression" dxfId="890" priority="3204" stopIfTrue="1">
      <formula>F38=E38</formula>
    </cfRule>
  </conditionalFormatting>
  <conditionalFormatting sqref="F38:F40 F536">
    <cfRule type="cellIs" dxfId="889" priority="3205" stopIfTrue="1" operator="greaterThan">
      <formula>0</formula>
    </cfRule>
  </conditionalFormatting>
  <conditionalFormatting sqref="F41">
    <cfRule type="cellIs" dxfId="888" priority="182" operator="greaterThan">
      <formula>0</formula>
    </cfRule>
    <cfRule type="cellIs" dxfId="887" priority="181" operator="equal">
      <formula>$E$41</formula>
    </cfRule>
  </conditionalFormatting>
  <conditionalFormatting sqref="F43:F44">
    <cfRule type="cellIs" dxfId="886" priority="178" operator="equal">
      <formula>$E$43</formula>
    </cfRule>
    <cfRule type="cellIs" dxfId="885" priority="180" operator="greaterThan">
      <formula>0</formula>
    </cfRule>
    <cfRule type="cellIs" dxfId="884" priority="179" operator="equal">
      <formula>$E$44</formula>
    </cfRule>
  </conditionalFormatting>
  <conditionalFormatting sqref="F57">
    <cfRule type="cellIs" dxfId="883" priority="165" operator="equal">
      <formula>$E$57</formula>
    </cfRule>
  </conditionalFormatting>
  <conditionalFormatting sqref="F58">
    <cfRule type="cellIs" dxfId="882" priority="164" operator="equal">
      <formula>$E$58</formula>
    </cfRule>
  </conditionalFormatting>
  <conditionalFormatting sqref="F59">
    <cfRule type="cellIs" dxfId="881" priority="163" operator="equal">
      <formula>$E$59</formula>
    </cfRule>
  </conditionalFormatting>
  <conditionalFormatting sqref="F60">
    <cfRule type="cellIs" dxfId="880" priority="161" operator="equal">
      <formula>$E$60</formula>
    </cfRule>
    <cfRule type="cellIs" dxfId="879" priority="162" operator="greaterThan">
      <formula>0</formula>
    </cfRule>
  </conditionalFormatting>
  <conditionalFormatting sqref="F64:F65">
    <cfRule type="cellIs" dxfId="878" priority="160" operator="equal">
      <formula>$E$65</formula>
    </cfRule>
    <cfRule type="cellIs" dxfId="877" priority="159" operator="equal">
      <formula>$E$64</formula>
    </cfRule>
  </conditionalFormatting>
  <conditionalFormatting sqref="F67:F68">
    <cfRule type="cellIs" dxfId="876" priority="818" operator="equal">
      <formula>$E$67</formula>
    </cfRule>
    <cfRule type="cellIs" dxfId="875" priority="819" operator="equal">
      <formula>$E$68</formula>
    </cfRule>
    <cfRule type="cellIs" dxfId="874" priority="820" operator="greaterThan">
      <formula>0</formula>
    </cfRule>
  </conditionalFormatting>
  <conditionalFormatting sqref="F69">
    <cfRule type="cellIs" dxfId="873" priority="158" operator="equal">
      <formula>$E$69</formula>
    </cfRule>
  </conditionalFormatting>
  <conditionalFormatting sqref="F71">
    <cfRule type="cellIs" dxfId="872" priority="157" operator="equal">
      <formula>$E$71</formula>
    </cfRule>
  </conditionalFormatting>
  <conditionalFormatting sqref="F72">
    <cfRule type="cellIs" dxfId="871" priority="156" operator="equal">
      <formula>$E$72</formula>
    </cfRule>
  </conditionalFormatting>
  <conditionalFormatting sqref="F80">
    <cfRule type="cellIs" dxfId="870" priority="149" operator="equal">
      <formula>$E$80</formula>
    </cfRule>
  </conditionalFormatting>
  <conditionalFormatting sqref="F82">
    <cfRule type="cellIs" dxfId="869" priority="148" operator="equal">
      <formula>$E$82</formula>
    </cfRule>
  </conditionalFormatting>
  <conditionalFormatting sqref="F83">
    <cfRule type="cellIs" dxfId="868" priority="147" operator="equal">
      <formula>$E$83</formula>
    </cfRule>
  </conditionalFormatting>
  <conditionalFormatting sqref="F84">
    <cfRule type="cellIs" dxfId="867" priority="146" operator="equal">
      <formula>$E$84</formula>
    </cfRule>
  </conditionalFormatting>
  <conditionalFormatting sqref="F85">
    <cfRule type="cellIs" dxfId="866" priority="145" operator="equal">
      <formula>$E$85</formula>
    </cfRule>
  </conditionalFormatting>
  <conditionalFormatting sqref="F86">
    <cfRule type="cellIs" dxfId="865" priority="144" operator="equal">
      <formula>$E$86</formula>
    </cfRule>
  </conditionalFormatting>
  <conditionalFormatting sqref="F87">
    <cfRule type="cellIs" dxfId="864" priority="143" operator="equal">
      <formula>$E$87</formula>
    </cfRule>
  </conditionalFormatting>
  <conditionalFormatting sqref="F94">
    <cfRule type="cellIs" dxfId="863" priority="142" operator="equal">
      <formula>$E$94</formula>
    </cfRule>
  </conditionalFormatting>
  <conditionalFormatting sqref="F94:F98">
    <cfRule type="cellIs" dxfId="862" priority="1043" stopIfTrue="1" operator="greaterThan">
      <formula>0</formula>
    </cfRule>
  </conditionalFormatting>
  <conditionalFormatting sqref="F95">
    <cfRule type="cellIs" dxfId="861" priority="141" operator="equal">
      <formula>$E$95</formula>
    </cfRule>
  </conditionalFormatting>
  <conditionalFormatting sqref="F96">
    <cfRule type="cellIs" dxfId="860" priority="1042" stopIfTrue="1" operator="between">
      <formula>1</formula>
      <formula>5</formula>
    </cfRule>
  </conditionalFormatting>
  <conditionalFormatting sqref="F97">
    <cfRule type="cellIs" dxfId="859" priority="140" operator="equal">
      <formula>$E$97</formula>
    </cfRule>
  </conditionalFormatting>
  <conditionalFormatting sqref="F98">
    <cfRule type="cellIs" dxfId="858" priority="139" operator="equal">
      <formula>$E$98</formula>
    </cfRule>
  </conditionalFormatting>
  <conditionalFormatting sqref="F100">
    <cfRule type="cellIs" dxfId="857" priority="138" operator="equal">
      <formula>$E$100</formula>
    </cfRule>
  </conditionalFormatting>
  <conditionalFormatting sqref="F101">
    <cfRule type="cellIs" dxfId="856" priority="137" operator="equal">
      <formula>$E$101</formula>
    </cfRule>
  </conditionalFormatting>
  <conditionalFormatting sqref="F102">
    <cfRule type="cellIs" dxfId="855" priority="136" operator="equal">
      <formula>$E$102</formula>
    </cfRule>
  </conditionalFormatting>
  <conditionalFormatting sqref="F103">
    <cfRule type="cellIs" dxfId="854" priority="135" operator="equal">
      <formula>$E$103</formula>
    </cfRule>
  </conditionalFormatting>
  <conditionalFormatting sqref="F105">
    <cfRule type="cellIs" dxfId="853" priority="134" operator="equal">
      <formula>$E$105</formula>
    </cfRule>
  </conditionalFormatting>
  <conditionalFormatting sqref="F106">
    <cfRule type="cellIs" dxfId="852" priority="133" operator="equal">
      <formula>$E$106</formula>
    </cfRule>
  </conditionalFormatting>
  <conditionalFormatting sqref="F107">
    <cfRule type="cellIs" dxfId="851" priority="132" operator="equal">
      <formula>$E$107</formula>
    </cfRule>
  </conditionalFormatting>
  <conditionalFormatting sqref="F128">
    <cfRule type="cellIs" dxfId="850" priority="131" operator="equal">
      <formula>$E$128</formula>
    </cfRule>
  </conditionalFormatting>
  <conditionalFormatting sqref="F129">
    <cfRule type="cellIs" dxfId="849" priority="130" operator="equal">
      <formula>$E$129</formula>
    </cfRule>
  </conditionalFormatting>
  <conditionalFormatting sqref="F131">
    <cfRule type="cellIs" dxfId="848" priority="129" operator="equal">
      <formula>$E$131</formula>
    </cfRule>
  </conditionalFormatting>
  <conditionalFormatting sqref="F132">
    <cfRule type="cellIs" dxfId="847" priority="128" operator="equal">
      <formula>$E$132</formula>
    </cfRule>
  </conditionalFormatting>
  <conditionalFormatting sqref="F133">
    <cfRule type="cellIs" dxfId="846" priority="127" operator="equal">
      <formula>$E$133</formula>
    </cfRule>
  </conditionalFormatting>
  <conditionalFormatting sqref="F135">
    <cfRule type="cellIs" dxfId="845" priority="126" operator="equal">
      <formula>$E$135</formula>
    </cfRule>
  </conditionalFormatting>
  <conditionalFormatting sqref="F136">
    <cfRule type="cellIs" dxfId="844" priority="125" operator="equal">
      <formula>$E$136</formula>
    </cfRule>
  </conditionalFormatting>
  <conditionalFormatting sqref="F137">
    <cfRule type="cellIs" dxfId="843" priority="124" operator="equal">
      <formula>$E$137</formula>
    </cfRule>
  </conditionalFormatting>
  <conditionalFormatting sqref="F138">
    <cfRule type="cellIs" dxfId="842" priority="123" operator="equal">
      <formula>$E$138</formula>
    </cfRule>
  </conditionalFormatting>
  <conditionalFormatting sqref="F139">
    <cfRule type="cellIs" dxfId="841" priority="122" operator="equal">
      <formula>$E$139</formula>
    </cfRule>
  </conditionalFormatting>
  <conditionalFormatting sqref="F141:F142">
    <cfRule type="cellIs" dxfId="840" priority="120" operator="equal">
      <formula>$E$141</formula>
    </cfRule>
    <cfRule type="cellIs" dxfId="839" priority="121" operator="equal">
      <formula>$E$142</formula>
    </cfRule>
  </conditionalFormatting>
  <conditionalFormatting sqref="F141:F143 F8:F9 F11:F12 F14:F15 F17:F18 F20:F21 F23 F26 F160">
    <cfRule type="cellIs" dxfId="838" priority="3215" stopIfTrue="1" operator="greaterThan">
      <formula>0</formula>
    </cfRule>
  </conditionalFormatting>
  <conditionalFormatting sqref="F143">
    <cfRule type="cellIs" dxfId="837" priority="811" operator="equal">
      <formula>$E$143</formula>
    </cfRule>
  </conditionalFormatting>
  <conditionalFormatting sqref="F154">
    <cfRule type="cellIs" dxfId="836" priority="119" operator="equal">
      <formula>$E$154</formula>
    </cfRule>
  </conditionalFormatting>
  <conditionalFormatting sqref="F155">
    <cfRule type="cellIs" dxfId="835" priority="118" operator="equal">
      <formula>$E$155</formula>
    </cfRule>
  </conditionalFormatting>
  <conditionalFormatting sqref="F157">
    <cfRule type="cellIs" dxfId="834" priority="117" stopIfTrue="1" operator="equal">
      <formula>E157</formula>
    </cfRule>
    <cfRule type="cellIs" dxfId="833" priority="928" stopIfTrue="1" operator="equal">
      <formula>E158</formula>
    </cfRule>
    <cfRule type="cellIs" dxfId="832" priority="929" stopIfTrue="1" operator="greaterThan">
      <formula>0</formula>
    </cfRule>
  </conditionalFormatting>
  <conditionalFormatting sqref="F160">
    <cfRule type="cellIs" dxfId="831" priority="116" operator="equal">
      <formula>$E$160</formula>
    </cfRule>
  </conditionalFormatting>
  <conditionalFormatting sqref="F180">
    <cfRule type="cellIs" dxfId="830" priority="102" operator="equal">
      <formula>$E$180</formula>
    </cfRule>
  </conditionalFormatting>
  <conditionalFormatting sqref="F181">
    <cfRule type="cellIs" dxfId="829" priority="101" operator="equal">
      <formula>$E$181</formula>
    </cfRule>
  </conditionalFormatting>
  <conditionalFormatting sqref="F182">
    <cfRule type="cellIs" dxfId="828" priority="100" operator="equal">
      <formula>$E$182</formula>
    </cfRule>
  </conditionalFormatting>
  <conditionalFormatting sqref="F183">
    <cfRule type="cellIs" dxfId="827" priority="99" operator="equal">
      <formula>$E$183</formula>
    </cfRule>
  </conditionalFormatting>
  <conditionalFormatting sqref="F184">
    <cfRule type="cellIs" dxfId="826" priority="98" operator="equal">
      <formula>$E$184</formula>
    </cfRule>
  </conditionalFormatting>
  <conditionalFormatting sqref="F185">
    <cfRule type="cellIs" dxfId="825" priority="97" operator="equal">
      <formula>$E$185</formula>
    </cfRule>
  </conditionalFormatting>
  <conditionalFormatting sqref="F186">
    <cfRule type="cellIs" dxfId="824" priority="96" operator="equal">
      <formula>$E$186</formula>
    </cfRule>
  </conditionalFormatting>
  <conditionalFormatting sqref="F187">
    <cfRule type="cellIs" dxfId="823" priority="95" operator="equal">
      <formula>$E$187</formula>
    </cfRule>
  </conditionalFormatting>
  <conditionalFormatting sqref="F188">
    <cfRule type="cellIs" dxfId="822" priority="94" operator="equal">
      <formula>$E$188</formula>
    </cfRule>
  </conditionalFormatting>
  <conditionalFormatting sqref="F189">
    <cfRule type="cellIs" dxfId="821" priority="93" operator="equal">
      <formula>$E$189</formula>
    </cfRule>
  </conditionalFormatting>
  <conditionalFormatting sqref="F190">
    <cfRule type="cellIs" dxfId="820" priority="92" operator="equal">
      <formula>$E$190</formula>
    </cfRule>
  </conditionalFormatting>
  <conditionalFormatting sqref="F193:F197 F199:F209 F211:F214">
    <cfRule type="cellIs" dxfId="819" priority="926" stopIfTrue="1" operator="between">
      <formula>E193</formula>
      <formula>E193</formula>
    </cfRule>
    <cfRule type="cellIs" dxfId="818" priority="927" stopIfTrue="1" operator="greaterThan">
      <formula>0</formula>
    </cfRule>
  </conditionalFormatting>
  <conditionalFormatting sqref="F233:F236">
    <cfRule type="cellIs" dxfId="817" priority="91" operator="greaterThan">
      <formula>0</formula>
    </cfRule>
    <cfRule type="cellIs" dxfId="816" priority="88" operator="equal">
      <formula>$E$233</formula>
    </cfRule>
    <cfRule type="cellIs" dxfId="815" priority="90" operator="equal">
      <formula>$E$235</formula>
    </cfRule>
  </conditionalFormatting>
  <conditionalFormatting sqref="F241">
    <cfRule type="cellIs" dxfId="814" priority="87" operator="equal">
      <formula>$E$241</formula>
    </cfRule>
    <cfRule type="cellIs" dxfId="813" priority="89" operator="greaterThan">
      <formula>0</formula>
    </cfRule>
  </conditionalFormatting>
  <conditionalFormatting sqref="F280">
    <cfRule type="cellIs" dxfId="812" priority="79" operator="equal">
      <formula>$E$280</formula>
    </cfRule>
    <cfRule type="cellIs" dxfId="811" priority="80" operator="greaterThan">
      <formula>0</formula>
    </cfRule>
  </conditionalFormatting>
  <conditionalFormatting sqref="F281">
    <cfRule type="cellIs" dxfId="810" priority="78" operator="equal">
      <formula>$E$281</formula>
    </cfRule>
  </conditionalFormatting>
  <conditionalFormatting sqref="F283">
    <cfRule type="cellIs" dxfId="809" priority="76" operator="equal">
      <formula>$E$283</formula>
    </cfRule>
    <cfRule type="cellIs" dxfId="808" priority="77" operator="greaterThan">
      <formula>0</formula>
    </cfRule>
  </conditionalFormatting>
  <conditionalFormatting sqref="F284">
    <cfRule type="cellIs" dxfId="807" priority="75" operator="equal">
      <formula>$E$284</formula>
    </cfRule>
  </conditionalFormatting>
  <conditionalFormatting sqref="F285">
    <cfRule type="cellIs" dxfId="806" priority="74" operator="equal">
      <formula>$E$285</formula>
    </cfRule>
  </conditionalFormatting>
  <conditionalFormatting sqref="F286">
    <cfRule type="cellIs" dxfId="805" priority="73" operator="equal">
      <formula>$E$286</formula>
    </cfRule>
  </conditionalFormatting>
  <conditionalFormatting sqref="F291">
    <cfRule type="cellIs" dxfId="804" priority="72" operator="equal">
      <formula>$E$291</formula>
    </cfRule>
  </conditionalFormatting>
  <conditionalFormatting sqref="F293">
    <cfRule type="cellIs" dxfId="803" priority="71" operator="equal">
      <formula>$E$293</formula>
    </cfRule>
  </conditionalFormatting>
  <conditionalFormatting sqref="F321:F323">
    <cfRule type="cellIs" dxfId="802" priority="704" stopIfTrue="1" operator="greaterThan">
      <formula>0</formula>
    </cfRule>
    <cfRule type="cellIs" dxfId="801" priority="703" stopIfTrue="1" operator="between">
      <formula>E321</formula>
      <formula>E321</formula>
    </cfRule>
  </conditionalFormatting>
  <conditionalFormatting sqref="F325">
    <cfRule type="cellIs" dxfId="800" priority="726" stopIfTrue="1" operator="greaterThan">
      <formula>0</formula>
    </cfRule>
    <cfRule type="cellIs" dxfId="799" priority="725" stopIfTrue="1" operator="between">
      <formula>E325</formula>
      <formula>E325</formula>
    </cfRule>
  </conditionalFormatting>
  <conditionalFormatting sqref="F329:F330">
    <cfRule type="cellIs" dxfId="798" priority="3349" operator="equal">
      <formula>$E$329</formula>
    </cfRule>
    <cfRule type="cellIs" dxfId="797" priority="3350" operator="greaterThan">
      <formula>0</formula>
    </cfRule>
  </conditionalFormatting>
  <conditionalFormatting sqref="F332">
    <cfRule type="cellIs" dxfId="796" priority="69" operator="equal">
      <formula>$E$332</formula>
    </cfRule>
    <cfRule type="cellIs" dxfId="795" priority="70" operator="greaterThan">
      <formula>0</formula>
    </cfRule>
  </conditionalFormatting>
  <conditionalFormatting sqref="F333">
    <cfRule type="cellIs" dxfId="794" priority="67" operator="equal">
      <formula>$E$333</formula>
    </cfRule>
  </conditionalFormatting>
  <conditionalFormatting sqref="F333:F337">
    <cfRule type="cellIs" dxfId="793" priority="68" operator="greaterThan">
      <formula>0</formula>
    </cfRule>
  </conditionalFormatting>
  <conditionalFormatting sqref="F334">
    <cfRule type="cellIs" dxfId="792" priority="66" operator="equal">
      <formula>$E$334</formula>
    </cfRule>
  </conditionalFormatting>
  <conditionalFormatting sqref="F335">
    <cfRule type="cellIs" dxfId="791" priority="65" operator="equal">
      <formula>$E$335</formula>
    </cfRule>
  </conditionalFormatting>
  <conditionalFormatting sqref="F336">
    <cfRule type="cellIs" dxfId="790" priority="64" operator="equal">
      <formula>$E$336</formula>
    </cfRule>
  </conditionalFormatting>
  <conditionalFormatting sqref="F337">
    <cfRule type="cellIs" dxfId="789" priority="63" operator="equal">
      <formula>$E$337</formula>
    </cfRule>
  </conditionalFormatting>
  <conditionalFormatting sqref="F339">
    <cfRule type="cellIs" dxfId="788" priority="12" operator="greaterThan">
      <formula>0</formula>
    </cfRule>
    <cfRule type="cellIs" dxfId="787" priority="9" operator="equal">
      <formula>$E$340</formula>
    </cfRule>
    <cfRule type="cellIs" dxfId="786" priority="7" operator="equal">
      <formula>$E$339</formula>
    </cfRule>
  </conditionalFormatting>
  <conditionalFormatting sqref="F342:F343">
    <cfRule type="cellIs" dxfId="785" priority="3359" operator="equal">
      <formula>$E$342</formula>
    </cfRule>
    <cfRule type="cellIs" dxfId="784" priority="3360" operator="equal">
      <formula>$E$343</formula>
    </cfRule>
    <cfRule type="cellIs" dxfId="783" priority="3361" operator="greaterThan">
      <formula>0</formula>
    </cfRule>
  </conditionalFormatting>
  <conditionalFormatting sqref="F344">
    <cfRule type="cellIs" dxfId="782" priority="695" stopIfTrue="1" operator="between">
      <formula>E344</formula>
      <formula>E344</formula>
    </cfRule>
    <cfRule type="cellIs" dxfId="781" priority="696" stopIfTrue="1" operator="greaterThan">
      <formula>0</formula>
    </cfRule>
  </conditionalFormatting>
  <conditionalFormatting sqref="F360:F362">
    <cfRule type="cellIs" dxfId="780" priority="648" stopIfTrue="1" operator="between">
      <formula>E360</formula>
      <formula>E360</formula>
    </cfRule>
    <cfRule type="cellIs" dxfId="779" priority="649" stopIfTrue="1" operator="greaterThan">
      <formula>0</formula>
    </cfRule>
  </conditionalFormatting>
  <conditionalFormatting sqref="F364:F365">
    <cfRule type="cellIs" dxfId="778" priority="628" stopIfTrue="1" operator="between">
      <formula>E364</formula>
      <formula>E364</formula>
    </cfRule>
    <cfRule type="cellIs" dxfId="777" priority="629" stopIfTrue="1" operator="greaterThan">
      <formula>0</formula>
    </cfRule>
  </conditionalFormatting>
  <conditionalFormatting sqref="F367:F368">
    <cfRule type="cellIs" dxfId="776" priority="627" stopIfTrue="1" operator="greaterThan">
      <formula>0</formula>
    </cfRule>
    <cfRule type="cellIs" dxfId="775" priority="626" stopIfTrue="1" operator="between">
      <formula>E367</formula>
      <formula>E367</formula>
    </cfRule>
  </conditionalFormatting>
  <conditionalFormatting sqref="F371:F373">
    <cfRule type="cellIs" dxfId="774" priority="602" stopIfTrue="1" operator="between">
      <formula>E371</formula>
      <formula>E371</formula>
    </cfRule>
    <cfRule type="cellIs" dxfId="773" priority="603" stopIfTrue="1" operator="greaterThan">
      <formula>0</formula>
    </cfRule>
  </conditionalFormatting>
  <conditionalFormatting sqref="F375:F376">
    <cfRule type="cellIs" dxfId="772" priority="613" stopIfTrue="1" operator="greaterThan">
      <formula>0</formula>
    </cfRule>
    <cfRule type="cellIs" dxfId="771" priority="612" stopIfTrue="1" operator="between">
      <formula>E375</formula>
      <formula>E375</formula>
    </cfRule>
  </conditionalFormatting>
  <conditionalFormatting sqref="F378:F380">
    <cfRule type="cellIs" dxfId="770" priority="610" stopIfTrue="1" operator="between">
      <formula>E378</formula>
      <formula>E378</formula>
    </cfRule>
    <cfRule type="cellIs" dxfId="769" priority="611" stopIfTrue="1" operator="greaterThan">
      <formula>0</formula>
    </cfRule>
  </conditionalFormatting>
  <conditionalFormatting sqref="F382:F383">
    <cfRule type="cellIs" dxfId="768" priority="594" stopIfTrue="1" operator="between">
      <formula>E382</formula>
      <formula>E382</formula>
    </cfRule>
    <cfRule type="cellIs" dxfId="767" priority="595" stopIfTrue="1" operator="greaterThan">
      <formula>0</formula>
    </cfRule>
  </conditionalFormatting>
  <conditionalFormatting sqref="F387:F388 F666:F667">
    <cfRule type="expression" dxfId="766" priority="591" stopIfTrue="1">
      <formula>F387=E388</formula>
    </cfRule>
    <cfRule type="expression" dxfId="765" priority="592" stopIfTrue="1">
      <formula>F387=E387</formula>
    </cfRule>
    <cfRule type="cellIs" dxfId="764" priority="593" stopIfTrue="1" operator="greaterThan">
      <formula>0</formula>
    </cfRule>
  </conditionalFormatting>
  <conditionalFormatting sqref="F413">
    <cfRule type="cellIs" dxfId="763" priority="572" stopIfTrue="1" operator="greaterThan">
      <formula>0</formula>
    </cfRule>
    <cfRule type="cellIs" dxfId="762" priority="571" stopIfTrue="1" operator="between">
      <formula>E413</formula>
      <formula>E413</formula>
    </cfRule>
  </conditionalFormatting>
  <conditionalFormatting sqref="F415:F416">
    <cfRule type="expression" dxfId="761" priority="551" stopIfTrue="1">
      <formula>F415=E415</formula>
    </cfRule>
    <cfRule type="expression" dxfId="760" priority="550" stopIfTrue="1">
      <formula>F415=E416</formula>
    </cfRule>
    <cfRule type="cellIs" dxfId="759" priority="552" stopIfTrue="1" operator="greaterThan">
      <formula>0</formula>
    </cfRule>
  </conditionalFormatting>
  <conditionalFormatting sqref="F417:F418">
    <cfRule type="cellIs" dxfId="758" priority="546" stopIfTrue="1" operator="between">
      <formula>E417</formula>
      <formula>E417</formula>
    </cfRule>
    <cfRule type="cellIs" dxfId="757" priority="547" stopIfTrue="1" operator="greaterThan">
      <formula>0</formula>
    </cfRule>
  </conditionalFormatting>
  <conditionalFormatting sqref="F420:F422 F426:F428 F430">
    <cfRule type="cellIs" dxfId="756" priority="538" stopIfTrue="1" operator="between">
      <formula>E420</formula>
      <formula>E420</formula>
    </cfRule>
    <cfRule type="cellIs" dxfId="755" priority="539" stopIfTrue="1" operator="greaterThan">
      <formula>0</formula>
    </cfRule>
  </conditionalFormatting>
  <conditionalFormatting sqref="F424:F425">
    <cfRule type="expression" dxfId="754" priority="536" stopIfTrue="1">
      <formula>F424=E424</formula>
    </cfRule>
    <cfRule type="cellIs" dxfId="753" priority="537" stopIfTrue="1" operator="greaterThan">
      <formula>0</formula>
    </cfRule>
    <cfRule type="expression" dxfId="752" priority="535" stopIfTrue="1">
      <formula>F424=E425</formula>
    </cfRule>
  </conditionalFormatting>
  <conditionalFormatting sqref="F432 F434">
    <cfRule type="cellIs" dxfId="751" priority="3362" operator="equal">
      <formula>$E$436</formula>
    </cfRule>
    <cfRule type="cellIs" dxfId="750" priority="61" operator="equal">
      <formula>$E$434</formula>
    </cfRule>
    <cfRule type="cellIs" dxfId="749" priority="62" operator="equal">
      <formula>$E$435</formula>
    </cfRule>
    <cfRule type="cellIs" dxfId="748" priority="3364" operator="greaterThan">
      <formula>0</formula>
    </cfRule>
  </conditionalFormatting>
  <conditionalFormatting sqref="F452">
    <cfRule type="cellIs" dxfId="747" priority="60" operator="greaterThan">
      <formula>0</formula>
    </cfRule>
    <cfRule type="cellIs" dxfId="746" priority="59" operator="equal">
      <formula>$E$452</formula>
    </cfRule>
  </conditionalFormatting>
  <conditionalFormatting sqref="F454">
    <cfRule type="cellIs" dxfId="745" priority="52" operator="greaterThan">
      <formula>0</formula>
    </cfRule>
    <cfRule type="cellIs" dxfId="744" priority="51" operator="equal">
      <formula>$E$454</formula>
    </cfRule>
  </conditionalFormatting>
  <conditionalFormatting sqref="F456">
    <cfRule type="cellIs" dxfId="743" priority="493" operator="equal">
      <formula>$E$456</formula>
    </cfRule>
  </conditionalFormatting>
  <conditionalFormatting sqref="F456:F457">
    <cfRule type="cellIs" dxfId="742" priority="3365" stopIfTrue="1" operator="greaterThan">
      <formula>0</formula>
    </cfRule>
  </conditionalFormatting>
  <conditionalFormatting sqref="F457">
    <cfRule type="cellIs" dxfId="741" priority="50" operator="equal">
      <formula>$E$457</formula>
    </cfRule>
  </conditionalFormatting>
  <conditionalFormatting sqref="F458:F461">
    <cfRule type="cellIs" dxfId="740" priority="484" stopIfTrue="1" operator="greaterThan">
      <formula>0</formula>
    </cfRule>
    <cfRule type="cellIs" dxfId="739" priority="483" stopIfTrue="1" operator="between">
      <formula>E458</formula>
      <formula>E458</formula>
    </cfRule>
  </conditionalFormatting>
  <conditionalFormatting sqref="F463:F467 F469:F470">
    <cfRule type="cellIs" dxfId="738" priority="470" stopIfTrue="1" operator="greaterThan">
      <formula>0</formula>
    </cfRule>
    <cfRule type="cellIs" dxfId="737" priority="469" stopIfTrue="1" operator="between">
      <formula>E463</formula>
      <formula>E463</formula>
    </cfRule>
  </conditionalFormatting>
  <conditionalFormatting sqref="F478:F479">
    <cfRule type="cellIs" dxfId="736" priority="1101" stopIfTrue="1" operator="greaterThan">
      <formula>0</formula>
    </cfRule>
    <cfRule type="cellIs" dxfId="735" priority="1100" stopIfTrue="1" operator="between">
      <formula>E478</formula>
      <formula>E478</formula>
    </cfRule>
  </conditionalFormatting>
  <conditionalFormatting sqref="F481">
    <cfRule type="cellIs" dxfId="734" priority="49" operator="equal">
      <formula>$E$481</formula>
    </cfRule>
  </conditionalFormatting>
  <conditionalFormatting sqref="F503:F508">
    <cfRule type="cellIs" dxfId="733" priority="450" stopIfTrue="1" operator="greaterThan">
      <formula>0</formula>
    </cfRule>
    <cfRule type="cellIs" dxfId="732" priority="449" stopIfTrue="1" operator="between">
      <formula>E503</formula>
      <formula>E503</formula>
    </cfRule>
  </conditionalFormatting>
  <conditionalFormatting sqref="F510:F511">
    <cfRule type="cellIs" dxfId="731" priority="441" stopIfTrue="1" operator="between">
      <formula>E510</formula>
      <formula>E510</formula>
    </cfRule>
    <cfRule type="cellIs" dxfId="730" priority="442" stopIfTrue="1" operator="greaterThan">
      <formula>0</formula>
    </cfRule>
  </conditionalFormatting>
  <conditionalFormatting sqref="F514">
    <cfRule type="cellIs" dxfId="729" priority="48" operator="equal">
      <formula>$E$514</formula>
    </cfRule>
  </conditionalFormatting>
  <conditionalFormatting sqref="F515">
    <cfRule type="cellIs" dxfId="728" priority="47" operator="equal">
      <formula>$E$515</formula>
    </cfRule>
  </conditionalFormatting>
  <conditionalFormatting sqref="F517">
    <cfRule type="cellIs" dxfId="727" priority="3367" stopIfTrue="1" operator="greaterThan">
      <formula>0</formula>
    </cfRule>
  </conditionalFormatting>
  <conditionalFormatting sqref="F517:F518">
    <cfRule type="cellIs" dxfId="726" priority="3366" operator="equal">
      <formula>$E$518</formula>
    </cfRule>
    <cfRule type="cellIs" dxfId="725" priority="434" operator="equal">
      <formula>$E$517</formula>
    </cfRule>
  </conditionalFormatting>
  <conditionalFormatting sqref="F519">
    <cfRule type="cellIs" dxfId="724" priority="3369" operator="greaterThan">
      <formula>0</formula>
    </cfRule>
    <cfRule type="cellIs" dxfId="723" priority="3368" operator="equal">
      <formula>$E$519</formula>
    </cfRule>
  </conditionalFormatting>
  <conditionalFormatting sqref="F520">
    <cfRule type="cellIs" dxfId="722" priority="3370" operator="equal">
      <formula>$E$520</formula>
    </cfRule>
    <cfRule type="cellIs" dxfId="721" priority="3371" operator="greaterThan">
      <formula>0</formula>
    </cfRule>
  </conditionalFormatting>
  <conditionalFormatting sqref="F521">
    <cfRule type="cellIs" dxfId="720" priority="3372" operator="equal">
      <formula>$E$521</formula>
    </cfRule>
    <cfRule type="cellIs" dxfId="719" priority="3373" operator="greaterThan">
      <formula>0</formula>
    </cfRule>
  </conditionalFormatting>
  <conditionalFormatting sqref="F522">
    <cfRule type="cellIs" dxfId="718" priority="46" operator="equal">
      <formula>$E$522</formula>
    </cfRule>
  </conditionalFormatting>
  <conditionalFormatting sqref="F522:F523">
    <cfRule type="cellIs" dxfId="717" priority="417" operator="greaterThan">
      <formula>0</formula>
    </cfRule>
  </conditionalFormatting>
  <conditionalFormatting sqref="F523">
    <cfRule type="cellIs" dxfId="716" priority="416" operator="equal">
      <formula>$E$523</formula>
    </cfRule>
  </conditionalFormatting>
  <conditionalFormatting sqref="F531:F532">
    <cfRule type="cellIs" dxfId="715" priority="33" operator="greaterThan">
      <formula>0</formula>
    </cfRule>
    <cfRule type="cellIs" dxfId="714" priority="32" operator="equal">
      <formula>$E$531</formula>
    </cfRule>
  </conditionalFormatting>
  <conditionalFormatting sqref="F533">
    <cfRule type="cellIs" dxfId="713" priority="31" operator="greaterThan">
      <formula>0</formula>
    </cfRule>
    <cfRule type="cellIs" dxfId="712" priority="30" operator="equal">
      <formula>$E$533</formula>
    </cfRule>
  </conditionalFormatting>
  <conditionalFormatting sqref="F535">
    <cfRule type="cellIs" dxfId="711" priority="3342" stopIfTrue="1" operator="greaterThan">
      <formula>0</formula>
    </cfRule>
    <cfRule type="expression" dxfId="710" priority="3340" stopIfTrue="1">
      <formula>F535=#REF!</formula>
    </cfRule>
    <cfRule type="expression" dxfId="709" priority="3341" stopIfTrue="1">
      <formula>F535=E535</formula>
    </cfRule>
  </conditionalFormatting>
  <conditionalFormatting sqref="F537">
    <cfRule type="cellIs" dxfId="708" priority="3242" stopIfTrue="1" operator="between">
      <formula>E537</formula>
      <formula>E537</formula>
    </cfRule>
    <cfRule type="cellIs" dxfId="707" priority="3243" stopIfTrue="1" operator="greaterThan">
      <formula>0</formula>
    </cfRule>
  </conditionalFormatting>
  <conditionalFormatting sqref="F546:F548">
    <cfRule type="cellIs" dxfId="706" priority="408" stopIfTrue="1" operator="between">
      <formula>E546</formula>
      <formula>E546</formula>
    </cfRule>
    <cfRule type="cellIs" dxfId="705" priority="409" stopIfTrue="1" operator="greaterThan">
      <formula>0</formula>
    </cfRule>
  </conditionalFormatting>
  <conditionalFormatting sqref="F550 F560">
    <cfRule type="expression" dxfId="704" priority="3377" stopIfTrue="1">
      <formula>F550=#REF!</formula>
    </cfRule>
    <cfRule type="cellIs" dxfId="703" priority="3379" stopIfTrue="1" operator="greaterThan">
      <formula>0</formula>
    </cfRule>
    <cfRule type="expression" dxfId="702" priority="3378" stopIfTrue="1">
      <formula>F550=E550</formula>
    </cfRule>
  </conditionalFormatting>
  <conditionalFormatting sqref="F550:F551 F560:F561">
    <cfRule type="expression" dxfId="701" priority="3075" stopIfTrue="1">
      <formula>F550=E551</formula>
    </cfRule>
  </conditionalFormatting>
  <conditionalFormatting sqref="F551 F561">
    <cfRule type="cellIs" dxfId="700" priority="3077" stopIfTrue="1" operator="greaterThan">
      <formula>0</formula>
    </cfRule>
    <cfRule type="expression" dxfId="699" priority="3076" stopIfTrue="1">
      <formula>F551=E551</formula>
    </cfRule>
    <cfRule type="expression" dxfId="698" priority="3074" stopIfTrue="1">
      <formula>F551=E553</formula>
    </cfRule>
  </conditionalFormatting>
  <conditionalFormatting sqref="F555:F558">
    <cfRule type="cellIs" dxfId="697" priority="379" stopIfTrue="1" operator="greaterThan">
      <formula>0</formula>
    </cfRule>
    <cfRule type="cellIs" dxfId="696" priority="378" stopIfTrue="1" operator="between">
      <formula>E555</formula>
      <formula>E555</formula>
    </cfRule>
  </conditionalFormatting>
  <conditionalFormatting sqref="F563:F566">
    <cfRule type="cellIs" dxfId="695" priority="381" stopIfTrue="1" operator="greaterThan">
      <formula>0</formula>
    </cfRule>
    <cfRule type="cellIs" dxfId="694" priority="380" stopIfTrue="1" operator="between">
      <formula>E563</formula>
      <formula>E563</formula>
    </cfRule>
  </conditionalFormatting>
  <conditionalFormatting sqref="F582:F583">
    <cfRule type="cellIs" dxfId="693" priority="3374" operator="equal">
      <formula>$E$583</formula>
    </cfRule>
    <cfRule type="cellIs" dxfId="692" priority="3375" operator="greaterThan">
      <formula>0</formula>
    </cfRule>
  </conditionalFormatting>
  <conditionalFormatting sqref="F584">
    <cfRule type="cellIs" dxfId="691" priority="29" operator="equal">
      <formula>$E$584</formula>
    </cfRule>
    <cfRule type="cellIs" dxfId="690" priority="335" operator="greaterThan">
      <formula>0</formula>
    </cfRule>
  </conditionalFormatting>
  <conditionalFormatting sqref="F586:F589">
    <cfRule type="cellIs" dxfId="689" priority="352" stopIfTrue="1" operator="between">
      <formula>E586</formula>
      <formula>E586</formula>
    </cfRule>
    <cfRule type="cellIs" dxfId="688" priority="353" stopIfTrue="1" operator="greaterThan">
      <formula>0</formula>
    </cfRule>
  </conditionalFormatting>
  <conditionalFormatting sqref="F591:F594 F596:F598">
    <cfRule type="cellIs" dxfId="687" priority="332" stopIfTrue="1" operator="between">
      <formula>E591</formula>
      <formula>E591</formula>
    </cfRule>
    <cfRule type="cellIs" dxfId="686" priority="333" stopIfTrue="1" operator="greaterThan">
      <formula>0</formula>
    </cfRule>
  </conditionalFormatting>
  <conditionalFormatting sqref="F610:F611">
    <cfRule type="cellIs" dxfId="685" priority="311" stopIfTrue="1" operator="greaterThan">
      <formula>0</formula>
    </cfRule>
    <cfRule type="expression" dxfId="684" priority="310" stopIfTrue="1">
      <formula>F610=E610</formula>
    </cfRule>
    <cfRule type="expression" dxfId="683" priority="309" stopIfTrue="1">
      <formula>F610=E611</formula>
    </cfRule>
  </conditionalFormatting>
  <conditionalFormatting sqref="F612">
    <cfRule type="cellIs" dxfId="682" priority="312" stopIfTrue="1" operator="between">
      <formula>E612</formula>
      <formula>E612</formula>
    </cfRule>
    <cfRule type="cellIs" dxfId="681" priority="313" stopIfTrue="1" operator="greaterThan">
      <formula>0</formula>
    </cfRule>
  </conditionalFormatting>
  <conditionalFormatting sqref="F614:F618">
    <cfRule type="expression" dxfId="680" priority="288" stopIfTrue="1">
      <formula>SUM($F$678:$F$682)&gt;4</formula>
    </cfRule>
  </conditionalFormatting>
  <conditionalFormatting sqref="F614:F619">
    <cfRule type="cellIs" dxfId="679" priority="308" stopIfTrue="1" operator="greaterThan">
      <formula>0</formula>
    </cfRule>
    <cfRule type="cellIs" dxfId="678" priority="307" stopIfTrue="1" operator="between">
      <formula>E614</formula>
      <formula>E614</formula>
    </cfRule>
  </conditionalFormatting>
  <conditionalFormatting sqref="F621">
    <cfRule type="cellIs" dxfId="677" priority="286" stopIfTrue="1" operator="between">
      <formula>E621</formula>
      <formula>E621</formula>
    </cfRule>
    <cfRule type="cellIs" dxfId="676" priority="287" stopIfTrue="1" operator="greaterThan">
      <formula>0</formula>
    </cfRule>
  </conditionalFormatting>
  <conditionalFormatting sqref="F623:F626">
    <cfRule type="expression" dxfId="675" priority="271" stopIfTrue="1">
      <formula>SUM($F$702:$F$705)&gt;5</formula>
    </cfRule>
  </conditionalFormatting>
  <conditionalFormatting sqref="F623:F627">
    <cfRule type="cellIs" dxfId="674" priority="272" stopIfTrue="1" operator="between">
      <formula>E623</formula>
      <formula>E623</formula>
    </cfRule>
    <cfRule type="cellIs" dxfId="673" priority="273" stopIfTrue="1" operator="greaterThan">
      <formula>0</formula>
    </cfRule>
  </conditionalFormatting>
  <conditionalFormatting sqref="F636">
    <cfRule type="cellIs" dxfId="672" priority="28" operator="equal">
      <formula>$E$636</formula>
    </cfRule>
  </conditionalFormatting>
  <conditionalFormatting sqref="F636:F637">
    <cfRule type="cellIs" dxfId="671" priority="256" operator="greaterThan">
      <formula>0</formula>
    </cfRule>
  </conditionalFormatting>
  <conditionalFormatting sqref="F637">
    <cfRule type="cellIs" dxfId="670" priority="27" operator="equal">
      <formula>$E$637</formula>
    </cfRule>
  </conditionalFormatting>
  <conditionalFormatting sqref="F642:F649">
    <cfRule type="cellIs" dxfId="669" priority="254" stopIfTrue="1" operator="greaterThan">
      <formula>0</formula>
    </cfRule>
    <cfRule type="cellIs" dxfId="668" priority="253" stopIfTrue="1" operator="between">
      <formula>E642</formula>
      <formula>E642</formula>
    </cfRule>
  </conditionalFormatting>
  <conditionalFormatting sqref="F652:F657">
    <cfRule type="cellIs" dxfId="667" priority="245" stopIfTrue="1" operator="between">
      <formula>E652</formula>
      <formula>E652</formula>
    </cfRule>
    <cfRule type="cellIs" dxfId="666" priority="246" stopIfTrue="1" operator="greaterThan">
      <formula>0</formula>
    </cfRule>
  </conditionalFormatting>
  <conditionalFormatting sqref="F662:F664">
    <cfRule type="cellIs" dxfId="665" priority="238" stopIfTrue="1" operator="greaterThan">
      <formula>0</formula>
    </cfRule>
    <cfRule type="cellIs" dxfId="664" priority="237" stopIfTrue="1" operator="between">
      <formula>E662</formula>
      <formula>E662</formula>
    </cfRule>
  </conditionalFormatting>
  <conditionalFormatting sqref="F668">
    <cfRule type="cellIs" dxfId="663" priority="26" operator="greaterThan">
      <formula>0</formula>
    </cfRule>
    <cfRule type="cellIs" dxfId="662" priority="25" operator="equal">
      <formula>$E$668</formula>
    </cfRule>
  </conditionalFormatting>
  <conditionalFormatting sqref="G8 G11 G14 G17 G20 G29 G31:G34 G36:G38 G47:G55 G57:G60 G77:G78 G80 G82:G89 G94:G98 G100:G103 G105:G107 G113 G115:G119 G121:G126 G128:G129 G131:G133 G135:G139 G141 G154:G155 G157 G166:G171 G174:G177 G180:G190 G241 G283:G286 G289 G291 G293 G395:G410 G439:G441 G474:G475 G478:G479 G481 G526:G528 G535 G537 G640">
    <cfRule type="cellIs" dxfId="661" priority="3063" stopIfTrue="1" operator="equal">
      <formula>"n/a"</formula>
    </cfRule>
    <cfRule type="cellIs" dxfId="660" priority="3062" stopIfTrue="1" operator="equal">
      <formula>"na"</formula>
    </cfRule>
  </conditionalFormatting>
  <conditionalFormatting sqref="G8 G11 G14 G17 G20 G29 G31:G34 G36:G38 G47:G55 G57:G60 G77:G78 G80 G82:G89 G94:G98 G100:G103 G105:G107 G113 G115:G119 G121:G126 G128:G129 G131:G133 G135:G139 G141 G154:G155 G157 G166:G171 G174:G177 G180:G190 G241 G283:G286 G289 G291 G293 G439:G441 G474:G475 G478:G479 G481 G526:G528 G535 G537 G640 G395:G410">
    <cfRule type="cellIs" dxfId="659" priority="3061" stopIfTrue="1" operator="equal">
      <formula>"ad"</formula>
    </cfRule>
  </conditionalFormatting>
  <conditionalFormatting sqref="G8 G11 G14 G17 G20 G29 G31:G34 G36:G38 G47:G55 G57:G60 G77:G78 G80 G82:G89 G94:G98 G100:G103 G105:G107 G113 G115:G119 G121:G126 G128:G129 G131:G133 G135:G139 G141 G154:G155 G157 G166:G171 G174:G177 G180:G190 G241 G283:G286 G289 G291 G293 G439:G441 G474:G475 G478:G479 G481 G526:G528 G535 G537 G640">
    <cfRule type="cellIs" dxfId="658" priority="3058" stopIfTrue="1" operator="equal">
      <formula>"Y"</formula>
    </cfRule>
    <cfRule type="cellIs" dxfId="657" priority="3060" stopIfTrue="1" operator="equal">
      <formula>"vf"</formula>
    </cfRule>
    <cfRule type="cellIs" dxfId="656" priority="3059" stopIfTrue="1" operator="equal">
      <formula>"N"</formula>
    </cfRule>
  </conditionalFormatting>
  <conditionalFormatting sqref="G23">
    <cfRule type="cellIs" dxfId="655" priority="195" stopIfTrue="1" operator="equal">
      <formula>"N"</formula>
    </cfRule>
    <cfRule type="cellIs" dxfId="654" priority="196" stopIfTrue="1" operator="equal">
      <formula>"ad"</formula>
    </cfRule>
    <cfRule type="cellIs" dxfId="653" priority="197" stopIfTrue="1" operator="equal">
      <formula>"na"</formula>
    </cfRule>
    <cfRule type="cellIs" dxfId="652" priority="198" stopIfTrue="1" operator="equal">
      <formula>"n/a"</formula>
    </cfRule>
    <cfRule type="cellIs" dxfId="651" priority="199" stopIfTrue="1" operator="equal">
      <formula>"vf"</formula>
    </cfRule>
    <cfRule type="cellIs" dxfId="650" priority="194" stopIfTrue="1" operator="equal">
      <formula>"Y"</formula>
    </cfRule>
  </conditionalFormatting>
  <conditionalFormatting sqref="G26:G28">
    <cfRule type="cellIs" dxfId="649" priority="152" operator="equal">
      <formula>"VF"</formula>
    </cfRule>
    <cfRule type="cellIs" dxfId="648" priority="151" operator="equal">
      <formula>"N"</formula>
    </cfRule>
    <cfRule type="cellIs" dxfId="647" priority="150" operator="equal">
      <formula>"Y"</formula>
    </cfRule>
    <cfRule type="cellIs" dxfId="646" priority="154" operator="equal">
      <formula>"NA"</formula>
    </cfRule>
    <cfRule type="cellIs" dxfId="645" priority="155" operator="equal">
      <formula>"N/A"</formula>
    </cfRule>
    <cfRule type="cellIs" dxfId="644" priority="153" operator="equal">
      <formula>"AD"</formula>
    </cfRule>
  </conditionalFormatting>
  <conditionalFormatting sqref="G41">
    <cfRule type="cellIs" dxfId="643" priority="173" stopIfTrue="1" operator="equal">
      <formula>"Y"</formula>
    </cfRule>
    <cfRule type="cellIs" dxfId="642" priority="172" stopIfTrue="1" operator="equal">
      <formula>"N"</formula>
    </cfRule>
  </conditionalFormatting>
  <conditionalFormatting sqref="G41:G42">
    <cfRule type="cellIs" dxfId="641" priority="174" stopIfTrue="1" operator="equal">
      <formula>"ad"</formula>
    </cfRule>
    <cfRule type="cellIs" dxfId="640" priority="175" stopIfTrue="1" operator="equal">
      <formula>"na"</formula>
    </cfRule>
    <cfRule type="cellIs" dxfId="639" priority="176" stopIfTrue="1" operator="equal">
      <formula>"n/a"</formula>
    </cfRule>
    <cfRule type="cellIs" dxfId="638" priority="177" stopIfTrue="1" operator="equal">
      <formula>"vf"</formula>
    </cfRule>
  </conditionalFormatting>
  <conditionalFormatting sqref="G42">
    <cfRule type="cellIs" dxfId="637" priority="837" stopIfTrue="1" operator="equal">
      <formula>"N"</formula>
    </cfRule>
    <cfRule type="cellIs" dxfId="636" priority="838" stopIfTrue="1" operator="equal">
      <formula>"Y"</formula>
    </cfRule>
  </conditionalFormatting>
  <conditionalFormatting sqref="G43:G44">
    <cfRule type="cellIs" dxfId="635" priority="170" operator="equal">
      <formula>"NA"</formula>
    </cfRule>
    <cfRule type="cellIs" dxfId="634" priority="169" operator="equal">
      <formula>"AD"</formula>
    </cfRule>
    <cfRule type="cellIs" dxfId="633" priority="168" operator="equal">
      <formula>"VF"</formula>
    </cfRule>
    <cfRule type="cellIs" dxfId="632" priority="167" operator="equal">
      <formula>"N"</formula>
    </cfRule>
    <cfRule type="cellIs" dxfId="631" priority="166" operator="equal">
      <formula>"Y"</formula>
    </cfRule>
    <cfRule type="cellIs" dxfId="630" priority="171" operator="equal">
      <formula>"N/A"</formula>
    </cfRule>
  </conditionalFormatting>
  <conditionalFormatting sqref="G63:G64">
    <cfRule type="cellIs" dxfId="629" priority="827" stopIfTrue="1" operator="equal">
      <formula>"ad"</formula>
    </cfRule>
    <cfRule type="cellIs" dxfId="628" priority="828" stopIfTrue="1" operator="equal">
      <formula>"na"</formula>
    </cfRule>
    <cfRule type="cellIs" dxfId="627" priority="829" stopIfTrue="1" operator="equal">
      <formula>"n/a"</formula>
    </cfRule>
    <cfRule type="cellIs" dxfId="626" priority="830" stopIfTrue="1" operator="equal">
      <formula>"vf"</formula>
    </cfRule>
    <cfRule type="cellIs" dxfId="625" priority="831" stopIfTrue="1" operator="equal">
      <formula>"N"</formula>
    </cfRule>
    <cfRule type="cellIs" dxfId="624" priority="832" stopIfTrue="1" operator="equal">
      <formula>"Y"</formula>
    </cfRule>
  </conditionalFormatting>
  <conditionalFormatting sqref="G66:G67">
    <cfRule type="cellIs" dxfId="623" priority="826" stopIfTrue="1" operator="equal">
      <formula>"Y"</formula>
    </cfRule>
    <cfRule type="cellIs" dxfId="622" priority="825" stopIfTrue="1" operator="equal">
      <formula>"N"</formula>
    </cfRule>
    <cfRule type="cellIs" dxfId="621" priority="823" stopIfTrue="1" operator="equal">
      <formula>"n/a"</formula>
    </cfRule>
    <cfRule type="cellIs" dxfId="620" priority="822" stopIfTrue="1" operator="equal">
      <formula>"na"</formula>
    </cfRule>
    <cfRule type="cellIs" dxfId="619" priority="821" stopIfTrue="1" operator="equal">
      <formula>"ad"</formula>
    </cfRule>
    <cfRule type="cellIs" dxfId="618" priority="824" stopIfTrue="1" operator="equal">
      <formula>"vf"</formula>
    </cfRule>
  </conditionalFormatting>
  <conditionalFormatting sqref="G69:G72">
    <cfRule type="cellIs" dxfId="617" priority="817" stopIfTrue="1" operator="equal">
      <formula>"Y"</formula>
    </cfRule>
    <cfRule type="cellIs" dxfId="616" priority="814" stopIfTrue="1" operator="equal">
      <formula>"n/a"</formula>
    </cfRule>
    <cfRule type="cellIs" dxfId="615" priority="816" stopIfTrue="1" operator="equal">
      <formula>"N"</formula>
    </cfRule>
    <cfRule type="cellIs" dxfId="614" priority="812" stopIfTrue="1" operator="equal">
      <formula>"ad"</formula>
    </cfRule>
    <cfRule type="cellIs" dxfId="613" priority="813" stopIfTrue="1" operator="equal">
      <formula>"na"</formula>
    </cfRule>
    <cfRule type="cellIs" dxfId="612" priority="815" stopIfTrue="1" operator="equal">
      <formula>"vf"</formula>
    </cfRule>
  </conditionalFormatting>
  <conditionalFormatting sqref="G143">
    <cfRule type="cellIs" dxfId="611" priority="111" operator="equal">
      <formula>"VF"</formula>
    </cfRule>
    <cfRule type="cellIs" dxfId="610" priority="112" operator="equal">
      <formula>"AD"</formula>
    </cfRule>
    <cfRule type="cellIs" dxfId="609" priority="114" operator="equal">
      <formula>"NA"</formula>
    </cfRule>
    <cfRule type="cellIs" dxfId="608" priority="110" operator="equal">
      <formula>"N"</formula>
    </cfRule>
    <cfRule type="cellIs" dxfId="607" priority="115" operator="equal">
      <formula>"N/A"</formula>
    </cfRule>
    <cfRule type="cellIs" dxfId="606" priority="109" operator="equal">
      <formula>"Y"</formula>
    </cfRule>
  </conditionalFormatting>
  <conditionalFormatting sqref="G146:G152">
    <cfRule type="cellIs" dxfId="605" priority="215" stopIfTrue="1" operator="equal">
      <formula>"Y"</formula>
    </cfRule>
    <cfRule type="cellIs" dxfId="604" priority="214" stopIfTrue="1" operator="equal">
      <formula>"N"</formula>
    </cfRule>
    <cfRule type="cellIs" dxfId="603" priority="213" stopIfTrue="1" operator="equal">
      <formula>"vf"</formula>
    </cfRule>
    <cfRule type="cellIs" dxfId="602" priority="211" stopIfTrue="1" operator="equal">
      <formula>"na"</formula>
    </cfRule>
    <cfRule type="cellIs" dxfId="601" priority="210" stopIfTrue="1" operator="equal">
      <formula>"ad"</formula>
    </cfRule>
    <cfRule type="cellIs" dxfId="600" priority="212" stopIfTrue="1" operator="equal">
      <formula>"n/a"</formula>
    </cfRule>
  </conditionalFormatting>
  <conditionalFormatting sqref="G160">
    <cfRule type="cellIs" dxfId="599" priority="108" operator="equal">
      <formula>"N/A"</formula>
    </cfRule>
    <cfRule type="cellIs" dxfId="598" priority="107" operator="equal">
      <formula>"NA"</formula>
    </cfRule>
    <cfRule type="cellIs" dxfId="597" priority="106" operator="equal">
      <formula>"AD"</formula>
    </cfRule>
    <cfRule type="cellIs" dxfId="596" priority="105" operator="equal">
      <formula>"VF"</formula>
    </cfRule>
    <cfRule type="cellIs" dxfId="595" priority="104" operator="equal">
      <formula>"N"</formula>
    </cfRule>
    <cfRule type="cellIs" dxfId="594" priority="103" operator="equal">
      <formula>"Y"</formula>
    </cfRule>
  </conditionalFormatting>
  <conditionalFormatting sqref="G193:G197 G199:G209 G211:G214">
    <cfRule type="cellIs" dxfId="593" priority="924" stopIfTrue="1" operator="equal">
      <formula>"N"</formula>
    </cfRule>
    <cfRule type="cellIs" dxfId="592" priority="922" stopIfTrue="1" operator="equal">
      <formula>"n/a"</formula>
    </cfRule>
    <cfRule type="cellIs" dxfId="591" priority="921" stopIfTrue="1" operator="equal">
      <formula>"na"</formula>
    </cfRule>
    <cfRule type="cellIs" dxfId="590" priority="923" stopIfTrue="1" operator="equal">
      <formula>"vf"</formula>
    </cfRule>
    <cfRule type="cellIs" dxfId="589" priority="920" stopIfTrue="1" operator="equal">
      <formula>"ad"</formula>
    </cfRule>
    <cfRule type="cellIs" dxfId="588" priority="925" stopIfTrue="1" operator="equal">
      <formula>"Y"</formula>
    </cfRule>
  </conditionalFormatting>
  <conditionalFormatting sqref="G220 G223:G225 G227 G229 G233">
    <cfRule type="cellIs" dxfId="587" priority="914" stopIfTrue="1" operator="equal">
      <formula>"ad"</formula>
    </cfRule>
    <cfRule type="cellIs" dxfId="586" priority="915" stopIfTrue="1" operator="equal">
      <formula>"na"</formula>
    </cfRule>
    <cfRule type="cellIs" dxfId="585" priority="919" stopIfTrue="1" operator="equal">
      <formula>"Y"</formula>
    </cfRule>
    <cfRule type="cellIs" dxfId="584" priority="918" stopIfTrue="1" operator="equal">
      <formula>"N"</formula>
    </cfRule>
    <cfRule type="cellIs" dxfId="583" priority="916" stopIfTrue="1" operator="equal">
      <formula>"n/a"</formula>
    </cfRule>
    <cfRule type="cellIs" dxfId="582" priority="917" stopIfTrue="1" operator="equal">
      <formula>"vf"</formula>
    </cfRule>
  </conditionalFormatting>
  <conditionalFormatting sqref="G245">
    <cfRule type="cellIs" dxfId="581" priority="809" stopIfTrue="1" operator="equal">
      <formula>"N"</formula>
    </cfRule>
    <cfRule type="cellIs" dxfId="580" priority="810" stopIfTrue="1" operator="equal">
      <formula>"Y"</formula>
    </cfRule>
    <cfRule type="cellIs" dxfId="579" priority="805" stopIfTrue="1" operator="equal">
      <formula>"ad"</formula>
    </cfRule>
    <cfRule type="cellIs" dxfId="578" priority="806" stopIfTrue="1" operator="equal">
      <formula>"na"</formula>
    </cfRule>
    <cfRule type="cellIs" dxfId="577" priority="807" stopIfTrue="1" operator="equal">
      <formula>"n/a"</formula>
    </cfRule>
    <cfRule type="cellIs" dxfId="576" priority="808" stopIfTrue="1" operator="equal">
      <formula>"vf"</formula>
    </cfRule>
  </conditionalFormatting>
  <conditionalFormatting sqref="G247:G252">
    <cfRule type="cellIs" dxfId="575" priority="83" operator="equal">
      <formula>"VF"</formula>
    </cfRule>
    <cfRule type="cellIs" dxfId="574" priority="82" operator="equal">
      <formula>"N"</formula>
    </cfRule>
    <cfRule type="cellIs" dxfId="573" priority="81" operator="equal">
      <formula>"Y"</formula>
    </cfRule>
    <cfRule type="cellIs" dxfId="572" priority="86" operator="equal">
      <formula>"N/A"</formula>
    </cfRule>
    <cfRule type="cellIs" dxfId="571" priority="85" operator="equal">
      <formula>"NA"</formula>
    </cfRule>
    <cfRule type="cellIs" dxfId="570" priority="84" operator="equal">
      <formula>"AD"</formula>
    </cfRule>
  </conditionalFormatting>
  <conditionalFormatting sqref="G254:G259">
    <cfRule type="cellIs" dxfId="569" priority="801" stopIfTrue="1" operator="equal">
      <formula>"n/a"</formula>
    </cfRule>
    <cfRule type="cellIs" dxfId="568" priority="799" stopIfTrue="1" operator="equal">
      <formula>"ad"</formula>
    </cfRule>
    <cfRule type="cellIs" dxfId="567" priority="800" stopIfTrue="1" operator="equal">
      <formula>"na"</formula>
    </cfRule>
    <cfRule type="cellIs" dxfId="566" priority="802" stopIfTrue="1" operator="equal">
      <formula>"vf"</formula>
    </cfRule>
    <cfRule type="cellIs" dxfId="565" priority="803" stopIfTrue="1" operator="equal">
      <formula>"N"</formula>
    </cfRule>
    <cfRule type="cellIs" dxfId="564" priority="804" stopIfTrue="1" operator="equal">
      <formula>"Y"</formula>
    </cfRule>
  </conditionalFormatting>
  <conditionalFormatting sqref="G261:G268">
    <cfRule type="cellIs" dxfId="563" priority="793" stopIfTrue="1" operator="equal">
      <formula>"ad"</formula>
    </cfRule>
    <cfRule type="cellIs" dxfId="562" priority="798" stopIfTrue="1" operator="equal">
      <formula>"Y"</formula>
    </cfRule>
    <cfRule type="cellIs" dxfId="561" priority="794" stopIfTrue="1" operator="equal">
      <formula>"na"</formula>
    </cfRule>
    <cfRule type="cellIs" dxfId="560" priority="795" stopIfTrue="1" operator="equal">
      <formula>"n/a"</formula>
    </cfRule>
    <cfRule type="cellIs" dxfId="559" priority="796" stopIfTrue="1" operator="equal">
      <formula>"vf"</formula>
    </cfRule>
    <cfRule type="cellIs" dxfId="558" priority="797" stopIfTrue="1" operator="equal">
      <formula>"N"</formula>
    </cfRule>
  </conditionalFormatting>
  <conditionalFormatting sqref="G270:G274">
    <cfRule type="cellIs" dxfId="557" priority="789" stopIfTrue="1" operator="equal">
      <formula>"n/a"</formula>
    </cfRule>
    <cfRule type="cellIs" dxfId="556" priority="788" stopIfTrue="1" operator="equal">
      <formula>"na"</formula>
    </cfRule>
    <cfRule type="cellIs" dxfId="555" priority="787" stopIfTrue="1" operator="equal">
      <formula>"ad"</formula>
    </cfRule>
    <cfRule type="cellIs" dxfId="554" priority="791" stopIfTrue="1" operator="equal">
      <formula>"N"</formula>
    </cfRule>
    <cfRule type="cellIs" dxfId="553" priority="790" stopIfTrue="1" operator="equal">
      <formula>"vf"</formula>
    </cfRule>
    <cfRule type="cellIs" dxfId="552" priority="792" stopIfTrue="1" operator="equal">
      <formula>"Y"</formula>
    </cfRule>
  </conditionalFormatting>
  <conditionalFormatting sqref="G276:G278">
    <cfRule type="cellIs" dxfId="551" priority="786" stopIfTrue="1" operator="equal">
      <formula>"Y"</formula>
    </cfRule>
    <cfRule type="cellIs" dxfId="550" priority="785" stopIfTrue="1" operator="equal">
      <formula>"N"</formula>
    </cfRule>
    <cfRule type="cellIs" dxfId="549" priority="784" stopIfTrue="1" operator="equal">
      <formula>"vf"</formula>
    </cfRule>
    <cfRule type="cellIs" dxfId="548" priority="783" stopIfTrue="1" operator="equal">
      <formula>"n/a"</formula>
    </cfRule>
    <cfRule type="cellIs" dxfId="547" priority="782" stopIfTrue="1" operator="equal">
      <formula>"na"</formula>
    </cfRule>
    <cfRule type="cellIs" dxfId="546" priority="781" stopIfTrue="1" operator="equal">
      <formula>"ad"</formula>
    </cfRule>
  </conditionalFormatting>
  <conditionalFormatting sqref="G280:G281">
    <cfRule type="cellIs" dxfId="545" priority="780" stopIfTrue="1" operator="equal">
      <formula>"Y"</formula>
    </cfRule>
    <cfRule type="cellIs" dxfId="544" priority="779" stopIfTrue="1" operator="equal">
      <formula>"N"</formula>
    </cfRule>
    <cfRule type="cellIs" dxfId="543" priority="778" stopIfTrue="1" operator="equal">
      <formula>"vf"</formula>
    </cfRule>
    <cfRule type="cellIs" dxfId="542" priority="777" stopIfTrue="1" operator="equal">
      <formula>"n/a"</formula>
    </cfRule>
    <cfRule type="cellIs" dxfId="541" priority="776" stopIfTrue="1" operator="equal">
      <formula>"na"</formula>
    </cfRule>
    <cfRule type="cellIs" dxfId="540" priority="775" stopIfTrue="1" operator="equal">
      <formula>"ad"</formula>
    </cfRule>
  </conditionalFormatting>
  <conditionalFormatting sqref="G296:G306">
    <cfRule type="cellIs" dxfId="539" priority="752" stopIfTrue="1" operator="equal">
      <formula>"na"</formula>
    </cfRule>
    <cfRule type="cellIs" dxfId="538" priority="753" stopIfTrue="1" operator="equal">
      <formula>"n/a"</formula>
    </cfRule>
    <cfRule type="cellIs" dxfId="537" priority="754" stopIfTrue="1" operator="equal">
      <formula>"vf"</formula>
    </cfRule>
    <cfRule type="cellIs" dxfId="536" priority="755" stopIfTrue="1" operator="equal">
      <formula>"N"</formula>
    </cfRule>
    <cfRule type="cellIs" dxfId="535" priority="756" stopIfTrue="1" operator="equal">
      <formula>"Y"</formula>
    </cfRule>
    <cfRule type="cellIs" dxfId="534" priority="751" stopIfTrue="1" operator="equal">
      <formula>"ad"</formula>
    </cfRule>
  </conditionalFormatting>
  <conditionalFormatting sqref="G300:G302">
    <cfRule type="cellIs" dxfId="533" priority="763" stopIfTrue="1" operator="equal">
      <formula>"ad"</formula>
    </cfRule>
    <cfRule type="cellIs" dxfId="532" priority="764" stopIfTrue="1" operator="equal">
      <formula>"na"</formula>
    </cfRule>
    <cfRule type="cellIs" dxfId="531" priority="765" stopIfTrue="1" operator="equal">
      <formula>"n/a"</formula>
    </cfRule>
    <cfRule type="cellIs" dxfId="530" priority="766" stopIfTrue="1" operator="equal">
      <formula>"vf"</formula>
    </cfRule>
    <cfRule type="cellIs" dxfId="529" priority="767" stopIfTrue="1" operator="equal">
      <formula>"N"</formula>
    </cfRule>
    <cfRule type="cellIs" dxfId="528" priority="768" stopIfTrue="1" operator="equal">
      <formula>"Y"</formula>
    </cfRule>
  </conditionalFormatting>
  <conditionalFormatting sqref="G303:G306">
    <cfRule type="cellIs" dxfId="527" priority="748" stopIfTrue="1" operator="equal">
      <formula>"vf"</formula>
    </cfRule>
    <cfRule type="cellIs" dxfId="526" priority="747" stopIfTrue="1" operator="equal">
      <formula>"n/a"</formula>
    </cfRule>
    <cfRule type="cellIs" dxfId="525" priority="746" stopIfTrue="1" operator="equal">
      <formula>"na"</formula>
    </cfRule>
    <cfRule type="cellIs" dxfId="524" priority="745" stopIfTrue="1" operator="equal">
      <formula>"ad"</formula>
    </cfRule>
    <cfRule type="cellIs" dxfId="523" priority="750" stopIfTrue="1" operator="equal">
      <formula>"Y"</formula>
    </cfRule>
    <cfRule type="cellIs" dxfId="522" priority="749" stopIfTrue="1" operator="equal">
      <formula>"N"</formula>
    </cfRule>
  </conditionalFormatting>
  <conditionalFormatting sqref="G304:G306">
    <cfRule type="cellIs" dxfId="521" priority="743" stopIfTrue="1" operator="equal">
      <formula>"N"</formula>
    </cfRule>
    <cfRule type="cellIs" dxfId="520" priority="742" stopIfTrue="1" operator="equal">
      <formula>"vf"</formula>
    </cfRule>
    <cfRule type="cellIs" dxfId="519" priority="744" stopIfTrue="1" operator="equal">
      <formula>"Y"</formula>
    </cfRule>
    <cfRule type="cellIs" dxfId="518" priority="741" stopIfTrue="1" operator="equal">
      <formula>"n/a"</formula>
    </cfRule>
    <cfRule type="cellIs" dxfId="517" priority="740" stopIfTrue="1" operator="equal">
      <formula>"na"</formula>
    </cfRule>
    <cfRule type="cellIs" dxfId="516" priority="739" stopIfTrue="1" operator="equal">
      <formula>"ad"</formula>
    </cfRule>
  </conditionalFormatting>
  <conditionalFormatting sqref="G308:G310">
    <cfRule type="cellIs" dxfId="515" priority="736" stopIfTrue="1" operator="equal">
      <formula>"vf"</formula>
    </cfRule>
    <cfRule type="cellIs" dxfId="514" priority="734" stopIfTrue="1" operator="equal">
      <formula>"na"</formula>
    </cfRule>
    <cfRule type="cellIs" dxfId="513" priority="733" stopIfTrue="1" operator="equal">
      <formula>"ad"</formula>
    </cfRule>
    <cfRule type="cellIs" dxfId="512" priority="738" stopIfTrue="1" operator="equal">
      <formula>"Y"</formula>
    </cfRule>
    <cfRule type="cellIs" dxfId="511" priority="737" stopIfTrue="1" operator="equal">
      <formula>"N"</formula>
    </cfRule>
    <cfRule type="cellIs" dxfId="510" priority="735" stopIfTrue="1" operator="equal">
      <formula>"n/a"</formula>
    </cfRule>
  </conditionalFormatting>
  <conditionalFormatting sqref="G312:G314 G316:G319">
    <cfRule type="cellIs" dxfId="509" priority="732" stopIfTrue="1" operator="equal">
      <formula>"Y"</formula>
    </cfRule>
    <cfRule type="cellIs" dxfId="508" priority="731" stopIfTrue="1" operator="equal">
      <formula>"N"</formula>
    </cfRule>
    <cfRule type="cellIs" dxfId="507" priority="730" stopIfTrue="1" operator="equal">
      <formula>"vf"</formula>
    </cfRule>
    <cfRule type="cellIs" dxfId="506" priority="729" stopIfTrue="1" operator="equal">
      <formula>"n/a"</formula>
    </cfRule>
    <cfRule type="cellIs" dxfId="505" priority="728" stopIfTrue="1" operator="equal">
      <formula>"na"</formula>
    </cfRule>
    <cfRule type="cellIs" dxfId="504" priority="727" stopIfTrue="1" operator="equal">
      <formula>"ad"</formula>
    </cfRule>
  </conditionalFormatting>
  <conditionalFormatting sqref="G321:G323">
    <cfRule type="cellIs" dxfId="503" priority="701" stopIfTrue="1" operator="equal">
      <formula>"N"</formula>
    </cfRule>
    <cfRule type="cellIs" dxfId="502" priority="702" stopIfTrue="1" operator="equal">
      <formula>"Y"</formula>
    </cfRule>
    <cfRule type="cellIs" dxfId="501" priority="700" stopIfTrue="1" operator="equal">
      <formula>"vf"</formula>
    </cfRule>
    <cfRule type="cellIs" dxfId="500" priority="699" stopIfTrue="1" operator="equal">
      <formula>"n/a"</formula>
    </cfRule>
    <cfRule type="cellIs" dxfId="499" priority="698" stopIfTrue="1" operator="equal">
      <formula>"na"</formula>
    </cfRule>
    <cfRule type="cellIs" dxfId="498" priority="697" stopIfTrue="1" operator="equal">
      <formula>"ad"</formula>
    </cfRule>
  </conditionalFormatting>
  <conditionalFormatting sqref="G325">
    <cfRule type="cellIs" dxfId="497" priority="715" stopIfTrue="1" operator="equal">
      <formula>"n/a"</formula>
    </cfRule>
    <cfRule type="cellIs" dxfId="496" priority="717" stopIfTrue="1" operator="equal">
      <formula>"N"</formula>
    </cfRule>
    <cfRule type="cellIs" dxfId="495" priority="718" stopIfTrue="1" operator="equal">
      <formula>"Y"</formula>
    </cfRule>
    <cfRule type="cellIs" dxfId="494" priority="713" stopIfTrue="1" operator="equal">
      <formula>"ad"</formula>
    </cfRule>
    <cfRule type="cellIs" dxfId="493" priority="714" stopIfTrue="1" operator="equal">
      <formula>"na"</formula>
    </cfRule>
    <cfRule type="cellIs" dxfId="492" priority="716" stopIfTrue="1" operator="equal">
      <formula>"vf"</formula>
    </cfRule>
  </conditionalFormatting>
  <conditionalFormatting sqref="G329:G330">
    <cfRule type="cellIs" dxfId="491" priority="708" operator="equal">
      <formula>"AD"</formula>
    </cfRule>
    <cfRule type="cellIs" dxfId="490" priority="707" operator="equal">
      <formula>"VF"</formula>
    </cfRule>
    <cfRule type="cellIs" dxfId="489" priority="706" operator="equal">
      <formula>"N"</formula>
    </cfRule>
    <cfRule type="cellIs" dxfId="488" priority="705" operator="equal">
      <formula>"Y"</formula>
    </cfRule>
    <cfRule type="cellIs" dxfId="487" priority="709" operator="equal">
      <formula>"N/A"</formula>
    </cfRule>
    <cfRule type="cellIs" dxfId="486" priority="710" operator="equal">
      <formula>"NA"</formula>
    </cfRule>
  </conditionalFormatting>
  <conditionalFormatting sqref="G332:G337 G344">
    <cfRule type="cellIs" dxfId="485" priority="694" stopIfTrue="1" operator="equal">
      <formula>"Y"</formula>
    </cfRule>
    <cfRule type="cellIs" dxfId="484" priority="693" stopIfTrue="1" operator="equal">
      <formula>"N"</formula>
    </cfRule>
    <cfRule type="cellIs" dxfId="483" priority="692" stopIfTrue="1" operator="equal">
      <formula>"vf"</formula>
    </cfRule>
    <cfRule type="cellIs" dxfId="482" priority="691" stopIfTrue="1" operator="equal">
      <formula>"n/a"</formula>
    </cfRule>
    <cfRule type="cellIs" dxfId="481" priority="690" stopIfTrue="1" operator="equal">
      <formula>"na"</formula>
    </cfRule>
    <cfRule type="cellIs" dxfId="480" priority="689" stopIfTrue="1" operator="equal">
      <formula>"ad"</formula>
    </cfRule>
  </conditionalFormatting>
  <conditionalFormatting sqref="G339">
    <cfRule type="cellIs" dxfId="479" priority="15" stopIfTrue="1" operator="equal">
      <formula>"ad"</formula>
    </cfRule>
    <cfRule type="cellIs" dxfId="478" priority="14" stopIfTrue="1" operator="equal">
      <formula>"N"</formula>
    </cfRule>
    <cfRule type="cellIs" dxfId="477" priority="13" stopIfTrue="1" operator="equal">
      <formula>"Y"</formula>
    </cfRule>
    <cfRule type="cellIs" dxfId="476" priority="18" stopIfTrue="1" operator="equal">
      <formula>"n/a"</formula>
    </cfRule>
    <cfRule type="cellIs" dxfId="475" priority="17" stopIfTrue="1" operator="equal">
      <formula>"na"</formula>
    </cfRule>
    <cfRule type="cellIs" dxfId="474" priority="16" stopIfTrue="1" operator="equal">
      <formula>"vf"</formula>
    </cfRule>
  </conditionalFormatting>
  <conditionalFormatting sqref="G342">
    <cfRule type="cellIs" dxfId="473" priority="688" stopIfTrue="1" operator="equal">
      <formula>"Y"</formula>
    </cfRule>
    <cfRule type="cellIs" dxfId="472" priority="686" stopIfTrue="1" operator="equal">
      <formula>"vf"</formula>
    </cfRule>
    <cfRule type="cellIs" dxfId="471" priority="685" stopIfTrue="1" operator="equal">
      <formula>"n/a"</formula>
    </cfRule>
    <cfRule type="cellIs" dxfId="470" priority="687" stopIfTrue="1" operator="equal">
      <formula>"N"</formula>
    </cfRule>
    <cfRule type="cellIs" dxfId="469" priority="683" stopIfTrue="1" operator="equal">
      <formula>"ad"</formula>
    </cfRule>
    <cfRule type="cellIs" dxfId="468" priority="684" stopIfTrue="1" operator="equal">
      <formula>"na"</formula>
    </cfRule>
  </conditionalFormatting>
  <conditionalFormatting sqref="G348:G350">
    <cfRule type="cellIs" dxfId="467" priority="655" stopIfTrue="1" operator="equal">
      <formula>"Y"</formula>
    </cfRule>
    <cfRule type="cellIs" dxfId="466" priority="654" stopIfTrue="1" operator="equal">
      <formula>"N"</formula>
    </cfRule>
    <cfRule type="cellIs" dxfId="465" priority="653" stopIfTrue="1" operator="equal">
      <formula>"vf"</formula>
    </cfRule>
    <cfRule type="cellIs" dxfId="464" priority="652" stopIfTrue="1" operator="equal">
      <formula>"n/a"</formula>
    </cfRule>
    <cfRule type="cellIs" dxfId="463" priority="651" stopIfTrue="1" operator="equal">
      <formula>"na"</formula>
    </cfRule>
    <cfRule type="cellIs" dxfId="462" priority="650" stopIfTrue="1" operator="equal">
      <formula>"ad"</formula>
    </cfRule>
  </conditionalFormatting>
  <conditionalFormatting sqref="G352:G353">
    <cfRule type="cellIs" dxfId="461" priority="663" stopIfTrue="1" operator="equal">
      <formula>"na"</formula>
    </cfRule>
    <cfRule type="cellIs" dxfId="460" priority="662" stopIfTrue="1" operator="equal">
      <formula>"ad"</formula>
    </cfRule>
    <cfRule type="cellIs" dxfId="459" priority="664" stopIfTrue="1" operator="equal">
      <formula>"n/a"</formula>
    </cfRule>
    <cfRule type="cellIs" dxfId="458" priority="665" stopIfTrue="1" operator="equal">
      <formula>"vf"</formula>
    </cfRule>
    <cfRule type="cellIs" dxfId="457" priority="667" stopIfTrue="1" operator="equal">
      <formula>"Y"</formula>
    </cfRule>
    <cfRule type="cellIs" dxfId="456" priority="666" stopIfTrue="1" operator="equal">
      <formula>"N"</formula>
    </cfRule>
  </conditionalFormatting>
  <conditionalFormatting sqref="G355:G357">
    <cfRule type="cellIs" dxfId="455" priority="656" stopIfTrue="1" operator="equal">
      <formula>"ad"</formula>
    </cfRule>
    <cfRule type="cellIs" dxfId="454" priority="661" stopIfTrue="1" operator="equal">
      <formula>"Y"</formula>
    </cfRule>
    <cfRule type="cellIs" dxfId="453" priority="660" stopIfTrue="1" operator="equal">
      <formula>"N"</formula>
    </cfRule>
    <cfRule type="cellIs" dxfId="452" priority="659" stopIfTrue="1" operator="equal">
      <formula>"vf"</formula>
    </cfRule>
    <cfRule type="cellIs" dxfId="451" priority="658" stopIfTrue="1" operator="equal">
      <formula>"n/a"</formula>
    </cfRule>
    <cfRule type="cellIs" dxfId="450" priority="657" stopIfTrue="1" operator="equal">
      <formula>"na"</formula>
    </cfRule>
  </conditionalFormatting>
  <conditionalFormatting sqref="G360:G362">
    <cfRule type="cellIs" dxfId="449" priority="645" stopIfTrue="1" operator="equal">
      <formula>"vf"</formula>
    </cfRule>
    <cfRule type="cellIs" dxfId="448" priority="646" stopIfTrue="1" operator="equal">
      <formula>"N"</formula>
    </cfRule>
    <cfRule type="cellIs" dxfId="447" priority="647" stopIfTrue="1" operator="equal">
      <formula>"Y"</formula>
    </cfRule>
    <cfRule type="cellIs" dxfId="446" priority="642" stopIfTrue="1" operator="equal">
      <formula>"ad"</formula>
    </cfRule>
    <cfRule type="cellIs" dxfId="445" priority="643" stopIfTrue="1" operator="equal">
      <formula>"na"</formula>
    </cfRule>
    <cfRule type="cellIs" dxfId="444" priority="644" stopIfTrue="1" operator="equal">
      <formula>"n/a"</formula>
    </cfRule>
  </conditionalFormatting>
  <conditionalFormatting sqref="G364:G365">
    <cfRule type="cellIs" dxfId="443" priority="640" stopIfTrue="1" operator="equal">
      <formula>"N"</formula>
    </cfRule>
    <cfRule type="cellIs" dxfId="442" priority="639" stopIfTrue="1" operator="equal">
      <formula>"vf"</formula>
    </cfRule>
    <cfRule type="cellIs" dxfId="441" priority="638" stopIfTrue="1" operator="equal">
      <formula>"n/a"</formula>
    </cfRule>
    <cfRule type="cellIs" dxfId="440" priority="636" stopIfTrue="1" operator="equal">
      <formula>"ad"</formula>
    </cfRule>
    <cfRule type="cellIs" dxfId="439" priority="637" stopIfTrue="1" operator="equal">
      <formula>"na"</formula>
    </cfRule>
    <cfRule type="cellIs" dxfId="438" priority="641" stopIfTrue="1" operator="equal">
      <formula>"Y"</formula>
    </cfRule>
  </conditionalFormatting>
  <conditionalFormatting sqref="G367:G368">
    <cfRule type="cellIs" dxfId="437" priority="630" stopIfTrue="1" operator="equal">
      <formula>"ad"</formula>
    </cfRule>
    <cfRule type="cellIs" dxfId="436" priority="632" stopIfTrue="1" operator="equal">
      <formula>"n/a"</formula>
    </cfRule>
    <cfRule type="cellIs" dxfId="435" priority="635" stopIfTrue="1" operator="equal">
      <formula>"Y"</formula>
    </cfRule>
    <cfRule type="cellIs" dxfId="434" priority="634" stopIfTrue="1" operator="equal">
      <formula>"N"</formula>
    </cfRule>
    <cfRule type="cellIs" dxfId="433" priority="633" stopIfTrue="1" operator="equal">
      <formula>"vf"</formula>
    </cfRule>
    <cfRule type="cellIs" dxfId="432" priority="631" stopIfTrue="1" operator="equal">
      <formula>"na"</formula>
    </cfRule>
  </conditionalFormatting>
  <conditionalFormatting sqref="G371:G373">
    <cfRule type="cellIs" dxfId="431" priority="604" stopIfTrue="1" operator="equal">
      <formula>"ad"</formula>
    </cfRule>
    <cfRule type="cellIs" dxfId="430" priority="606" stopIfTrue="1" operator="equal">
      <formula>"n/a"</formula>
    </cfRule>
    <cfRule type="cellIs" dxfId="429" priority="605" stopIfTrue="1" operator="equal">
      <formula>"na"</formula>
    </cfRule>
    <cfRule type="cellIs" dxfId="428" priority="607" stopIfTrue="1" operator="equal">
      <formula>"vf"</formula>
    </cfRule>
    <cfRule type="cellIs" dxfId="427" priority="608" stopIfTrue="1" operator="equal">
      <formula>"N"</formula>
    </cfRule>
    <cfRule type="cellIs" dxfId="426" priority="609" stopIfTrue="1" operator="equal">
      <formula>"Y"</formula>
    </cfRule>
  </conditionalFormatting>
  <conditionalFormatting sqref="G375:G376">
    <cfRule type="cellIs" dxfId="425" priority="624" stopIfTrue="1" operator="equal">
      <formula>"N"</formula>
    </cfRule>
    <cfRule type="cellIs" dxfId="424" priority="625" stopIfTrue="1" operator="equal">
      <formula>"Y"</formula>
    </cfRule>
    <cfRule type="cellIs" dxfId="423" priority="621" stopIfTrue="1" operator="equal">
      <formula>"na"</formula>
    </cfRule>
    <cfRule type="cellIs" dxfId="422" priority="623" stopIfTrue="1" operator="equal">
      <formula>"vf"</formula>
    </cfRule>
    <cfRule type="cellIs" dxfId="421" priority="620" stopIfTrue="1" operator="equal">
      <formula>"ad"</formula>
    </cfRule>
    <cfRule type="cellIs" dxfId="420" priority="622" stopIfTrue="1" operator="equal">
      <formula>"n/a"</formula>
    </cfRule>
  </conditionalFormatting>
  <conditionalFormatting sqref="G378:G380">
    <cfRule type="cellIs" dxfId="419" priority="615" stopIfTrue="1" operator="equal">
      <formula>"na"</formula>
    </cfRule>
    <cfRule type="cellIs" dxfId="418" priority="618" stopIfTrue="1" operator="equal">
      <formula>"N"</formula>
    </cfRule>
    <cfRule type="cellIs" dxfId="417" priority="619" stopIfTrue="1" operator="equal">
      <formula>"Y"</formula>
    </cfRule>
    <cfRule type="cellIs" dxfId="416" priority="617" stopIfTrue="1" operator="equal">
      <formula>"vf"</formula>
    </cfRule>
    <cfRule type="cellIs" dxfId="415" priority="616" stopIfTrue="1" operator="equal">
      <formula>"n/a"</formula>
    </cfRule>
    <cfRule type="cellIs" dxfId="414" priority="614" stopIfTrue="1" operator="equal">
      <formula>"ad"</formula>
    </cfRule>
  </conditionalFormatting>
  <conditionalFormatting sqref="G382:G383">
    <cfRule type="cellIs" dxfId="413" priority="601" stopIfTrue="1" operator="equal">
      <formula>"Y"</formula>
    </cfRule>
    <cfRule type="cellIs" dxfId="412" priority="600" stopIfTrue="1" operator="equal">
      <formula>"N"</formula>
    </cfRule>
    <cfRule type="cellIs" dxfId="411" priority="599" stopIfTrue="1" operator="equal">
      <formula>"vf"</formula>
    </cfRule>
    <cfRule type="cellIs" dxfId="410" priority="598" stopIfTrue="1" operator="equal">
      <formula>"n/a"</formula>
    </cfRule>
    <cfRule type="cellIs" dxfId="409" priority="597" stopIfTrue="1" operator="equal">
      <formula>"na"</formula>
    </cfRule>
    <cfRule type="cellIs" dxfId="408" priority="596" stopIfTrue="1" operator="equal">
      <formula>"ad"</formula>
    </cfRule>
  </conditionalFormatting>
  <conditionalFormatting sqref="G387">
    <cfRule type="cellIs" dxfId="407" priority="586" stopIfTrue="1" operator="equal">
      <formula>"na"</formula>
    </cfRule>
    <cfRule type="cellIs" dxfId="406" priority="585" stopIfTrue="1" operator="equal">
      <formula>"ad"</formula>
    </cfRule>
    <cfRule type="cellIs" dxfId="405" priority="587" stopIfTrue="1" operator="equal">
      <formula>"n/a"</formula>
    </cfRule>
    <cfRule type="cellIs" dxfId="404" priority="590" stopIfTrue="1" operator="equal">
      <formula>"Y"</formula>
    </cfRule>
    <cfRule type="cellIs" dxfId="403" priority="589" stopIfTrue="1" operator="equal">
      <formula>"N"</formula>
    </cfRule>
    <cfRule type="cellIs" dxfId="402" priority="588" stopIfTrue="1" operator="equal">
      <formula>"vf"</formula>
    </cfRule>
  </conditionalFormatting>
  <conditionalFormatting sqref="G395:G411">
    <cfRule type="cellIs" dxfId="401" priority="1" stopIfTrue="1" operator="equal">
      <formula>"Y"</formula>
    </cfRule>
    <cfRule type="cellIs" dxfId="400" priority="4" stopIfTrue="1" operator="equal">
      <formula>"vf"</formula>
    </cfRule>
    <cfRule type="cellIs" dxfId="399" priority="2" stopIfTrue="1" operator="equal">
      <formula>"N"</formula>
    </cfRule>
  </conditionalFormatting>
  <conditionalFormatting sqref="G411">
    <cfRule type="cellIs" dxfId="398" priority="3" stopIfTrue="1" operator="equal">
      <formula>"ad"</formula>
    </cfRule>
    <cfRule type="cellIs" dxfId="397" priority="5" stopIfTrue="1" operator="equal">
      <formula>"na"</formula>
    </cfRule>
    <cfRule type="cellIs" dxfId="396" priority="6" stopIfTrue="1" operator="equal">
      <formula>"n/a"</formula>
    </cfRule>
  </conditionalFormatting>
  <conditionalFormatting sqref="G413">
    <cfRule type="cellIs" dxfId="395" priority="568" stopIfTrue="1" operator="equal">
      <formula>"vf"</formula>
    </cfRule>
    <cfRule type="cellIs" dxfId="394" priority="569" stopIfTrue="1" operator="equal">
      <formula>"N"</formula>
    </cfRule>
    <cfRule type="cellIs" dxfId="393" priority="570" stopIfTrue="1" operator="equal">
      <formula>"Y"</formula>
    </cfRule>
    <cfRule type="cellIs" dxfId="392" priority="567" stopIfTrue="1" operator="equal">
      <formula>"n/a"</formula>
    </cfRule>
    <cfRule type="cellIs" dxfId="391" priority="566" stopIfTrue="1" operator="equal">
      <formula>"na"</formula>
    </cfRule>
    <cfRule type="cellIs" dxfId="390" priority="565" stopIfTrue="1" operator="equal">
      <formula>"ad"</formula>
    </cfRule>
  </conditionalFormatting>
  <conditionalFormatting sqref="G415">
    <cfRule type="cellIs" dxfId="389" priority="554" stopIfTrue="1" operator="equal">
      <formula>"na"</formula>
    </cfRule>
    <cfRule type="cellIs" dxfId="388" priority="557" stopIfTrue="1" operator="equal">
      <formula>"N"</formula>
    </cfRule>
    <cfRule type="cellIs" dxfId="387" priority="556" stopIfTrue="1" operator="equal">
      <formula>"vf"</formula>
    </cfRule>
    <cfRule type="cellIs" dxfId="386" priority="555" stopIfTrue="1" operator="equal">
      <formula>"n/a"</formula>
    </cfRule>
    <cfRule type="cellIs" dxfId="385" priority="553" stopIfTrue="1" operator="equal">
      <formula>"ad"</formula>
    </cfRule>
    <cfRule type="cellIs" dxfId="384" priority="558" stopIfTrue="1" operator="equal">
      <formula>"Y"</formula>
    </cfRule>
  </conditionalFormatting>
  <conditionalFormatting sqref="G417:G418">
    <cfRule type="cellIs" dxfId="383" priority="544" stopIfTrue="1" operator="equal">
      <formula>"N"</formula>
    </cfRule>
    <cfRule type="cellIs" dxfId="382" priority="543" stopIfTrue="1" operator="equal">
      <formula>"vf"</formula>
    </cfRule>
    <cfRule type="cellIs" dxfId="381" priority="542" stopIfTrue="1" operator="equal">
      <formula>"n/a"</formula>
    </cfRule>
    <cfRule type="cellIs" dxfId="380" priority="541" stopIfTrue="1" operator="equal">
      <formula>"na"</formula>
    </cfRule>
    <cfRule type="cellIs" dxfId="379" priority="540" stopIfTrue="1" operator="equal">
      <formula>"ad"</formula>
    </cfRule>
    <cfRule type="cellIs" dxfId="378" priority="545" stopIfTrue="1" operator="equal">
      <formula>"Y"</formula>
    </cfRule>
  </conditionalFormatting>
  <conditionalFormatting sqref="G420:G422 G430">
    <cfRule type="cellIs" dxfId="377" priority="523" stopIfTrue="1" operator="equal">
      <formula>"ad"</formula>
    </cfRule>
    <cfRule type="cellIs" dxfId="376" priority="524" stopIfTrue="1" operator="equal">
      <formula>"na"</formula>
    </cfRule>
    <cfRule type="cellIs" dxfId="375" priority="525" stopIfTrue="1" operator="equal">
      <formula>"n/a"</formula>
    </cfRule>
    <cfRule type="cellIs" dxfId="374" priority="526" stopIfTrue="1" operator="equal">
      <formula>"vf"</formula>
    </cfRule>
    <cfRule type="cellIs" dxfId="373" priority="527" stopIfTrue="1" operator="equal">
      <formula>"N"</formula>
    </cfRule>
    <cfRule type="cellIs" dxfId="372" priority="528" stopIfTrue="1" operator="equal">
      <formula>"Y"</formula>
    </cfRule>
  </conditionalFormatting>
  <conditionalFormatting sqref="G424">
    <cfRule type="cellIs" dxfId="371" priority="521" stopIfTrue="1" operator="equal">
      <formula>"N"</formula>
    </cfRule>
    <cfRule type="cellIs" dxfId="370" priority="517" stopIfTrue="1" operator="equal">
      <formula>"ad"</formula>
    </cfRule>
    <cfRule type="cellIs" dxfId="369" priority="522" stopIfTrue="1" operator="equal">
      <formula>"Y"</formula>
    </cfRule>
    <cfRule type="cellIs" dxfId="368" priority="518" stopIfTrue="1" operator="equal">
      <formula>"na"</formula>
    </cfRule>
    <cfRule type="cellIs" dxfId="367" priority="519" stopIfTrue="1" operator="equal">
      <formula>"n/a"</formula>
    </cfRule>
    <cfRule type="cellIs" dxfId="366" priority="520" stopIfTrue="1" operator="equal">
      <formula>"vf"</formula>
    </cfRule>
  </conditionalFormatting>
  <conditionalFormatting sqref="G426:G428">
    <cfRule type="cellIs" dxfId="365" priority="531" stopIfTrue="1" operator="equal">
      <formula>"n/a"</formula>
    </cfRule>
    <cfRule type="cellIs" dxfId="364" priority="529" stopIfTrue="1" operator="equal">
      <formula>"ad"</formula>
    </cfRule>
    <cfRule type="cellIs" dxfId="363" priority="534" stopIfTrue="1" operator="equal">
      <formula>"Y"</formula>
    </cfRule>
    <cfRule type="cellIs" dxfId="362" priority="533" stopIfTrue="1" operator="equal">
      <formula>"N"</formula>
    </cfRule>
    <cfRule type="cellIs" dxfId="361" priority="532" stopIfTrue="1" operator="equal">
      <formula>"vf"</formula>
    </cfRule>
    <cfRule type="cellIs" dxfId="360" priority="530" stopIfTrue="1" operator="equal">
      <formula>"na"</formula>
    </cfRule>
  </conditionalFormatting>
  <conditionalFormatting sqref="G432 G434">
    <cfRule type="cellIs" dxfId="359" priority="512" stopIfTrue="1" operator="equal">
      <formula>"vf"</formula>
    </cfRule>
    <cfRule type="cellIs" dxfId="358" priority="509" stopIfTrue="1" operator="equal">
      <formula>"ad"</formula>
    </cfRule>
    <cfRule type="cellIs" dxfId="357" priority="510" stopIfTrue="1" operator="equal">
      <formula>"na"</formula>
    </cfRule>
    <cfRule type="cellIs" dxfId="356" priority="511" stopIfTrue="1" operator="equal">
      <formula>"n/a"</formula>
    </cfRule>
    <cfRule type="cellIs" dxfId="355" priority="513" stopIfTrue="1" operator="equal">
      <formula>"N"</formula>
    </cfRule>
    <cfRule type="cellIs" dxfId="354" priority="514" stopIfTrue="1" operator="equal">
      <formula>"Y"</formula>
    </cfRule>
  </conditionalFormatting>
  <conditionalFormatting sqref="G443:G450">
    <cfRule type="cellIs" dxfId="353" priority="502" stopIfTrue="1" operator="equal">
      <formula>"ad"</formula>
    </cfRule>
    <cfRule type="cellIs" dxfId="352" priority="506" stopIfTrue="1" operator="equal">
      <formula>"N"</formula>
    </cfRule>
    <cfRule type="cellIs" dxfId="351" priority="507" stopIfTrue="1" operator="equal">
      <formula>"Y"</formula>
    </cfRule>
    <cfRule type="cellIs" dxfId="350" priority="503" stopIfTrue="1" operator="equal">
      <formula>"na"</formula>
    </cfRule>
    <cfRule type="cellIs" dxfId="349" priority="504" stopIfTrue="1" operator="equal">
      <formula>"n/a"</formula>
    </cfRule>
    <cfRule type="cellIs" dxfId="348" priority="505" stopIfTrue="1" operator="equal">
      <formula>"vf"</formula>
    </cfRule>
  </conditionalFormatting>
  <conditionalFormatting sqref="G452">
    <cfRule type="cellIs" dxfId="347" priority="57" stopIfTrue="1" operator="equal">
      <formula>"N"</formula>
    </cfRule>
    <cfRule type="cellIs" dxfId="346" priority="58" stopIfTrue="1" operator="equal">
      <formula>"Y"</formula>
    </cfRule>
    <cfRule type="cellIs" dxfId="345" priority="54" stopIfTrue="1" operator="equal">
      <formula>"na"</formula>
    </cfRule>
    <cfRule type="cellIs" dxfId="344" priority="56" stopIfTrue="1" operator="equal">
      <formula>"vf"</formula>
    </cfRule>
    <cfRule type="cellIs" dxfId="343" priority="55" stopIfTrue="1" operator="equal">
      <formula>"n/a"</formula>
    </cfRule>
    <cfRule type="cellIs" dxfId="342" priority="53" stopIfTrue="1" operator="equal">
      <formula>"ad"</formula>
    </cfRule>
  </conditionalFormatting>
  <conditionalFormatting sqref="G454">
    <cfRule type="cellIs" dxfId="341" priority="500" stopIfTrue="1" operator="equal">
      <formula>"Y"</formula>
    </cfRule>
    <cfRule type="cellIs" dxfId="340" priority="499" stopIfTrue="1" operator="equal">
      <formula>"N"</formula>
    </cfRule>
    <cfRule type="cellIs" dxfId="339" priority="498" stopIfTrue="1" operator="equal">
      <formula>"vf"</formula>
    </cfRule>
    <cfRule type="cellIs" dxfId="338" priority="497" stopIfTrue="1" operator="equal">
      <formula>"n/a"</formula>
    </cfRule>
    <cfRule type="cellIs" dxfId="337" priority="495" stopIfTrue="1" operator="equal">
      <formula>"ad"</formula>
    </cfRule>
    <cfRule type="cellIs" dxfId="336" priority="496" stopIfTrue="1" operator="equal">
      <formula>"na"</formula>
    </cfRule>
  </conditionalFormatting>
  <conditionalFormatting sqref="G456:G461">
    <cfRule type="cellIs" dxfId="335" priority="481" stopIfTrue="1" operator="equal">
      <formula>"N"</formula>
    </cfRule>
    <cfRule type="cellIs" dxfId="334" priority="482" stopIfTrue="1" operator="equal">
      <formula>"Y"</formula>
    </cfRule>
    <cfRule type="cellIs" dxfId="333" priority="480" stopIfTrue="1" operator="equal">
      <formula>"vf"</formula>
    </cfRule>
    <cfRule type="cellIs" dxfId="332" priority="479" stopIfTrue="1" operator="equal">
      <formula>"n/a"</formula>
    </cfRule>
    <cfRule type="cellIs" dxfId="331" priority="478" stopIfTrue="1" operator="equal">
      <formula>"na"</formula>
    </cfRule>
    <cfRule type="cellIs" dxfId="330" priority="477" stopIfTrue="1" operator="equal">
      <formula>"ad"</formula>
    </cfRule>
  </conditionalFormatting>
  <conditionalFormatting sqref="G463:G467 G469:G470">
    <cfRule type="cellIs" dxfId="329" priority="476" stopIfTrue="1" operator="equal">
      <formula>"Y"</formula>
    </cfRule>
    <cfRule type="cellIs" dxfId="328" priority="471" stopIfTrue="1" operator="equal">
      <formula>"ad"</formula>
    </cfRule>
    <cfRule type="cellIs" dxfId="327" priority="472" stopIfTrue="1" operator="equal">
      <formula>"na"</formula>
    </cfRule>
    <cfRule type="cellIs" dxfId="326" priority="474" stopIfTrue="1" operator="equal">
      <formula>"vf"</formula>
    </cfRule>
    <cfRule type="cellIs" dxfId="325" priority="475" stopIfTrue="1" operator="equal">
      <formula>"N"</formula>
    </cfRule>
    <cfRule type="cellIs" dxfId="324" priority="473" stopIfTrue="1" operator="equal">
      <formula>"n/a"</formula>
    </cfRule>
  </conditionalFormatting>
  <conditionalFormatting sqref="G484:G501">
    <cfRule type="cellIs" dxfId="323" priority="452" stopIfTrue="1" operator="equal">
      <formula>"na"</formula>
    </cfRule>
    <cfRule type="cellIs" dxfId="322" priority="453" stopIfTrue="1" operator="equal">
      <formula>"n/a"</formula>
    </cfRule>
    <cfRule type="cellIs" dxfId="321" priority="454" stopIfTrue="1" operator="equal">
      <formula>"vf"</formula>
    </cfRule>
    <cfRule type="cellIs" dxfId="320" priority="451" stopIfTrue="1" operator="equal">
      <formula>"ad"</formula>
    </cfRule>
    <cfRule type="cellIs" dxfId="319" priority="455" stopIfTrue="1" operator="equal">
      <formula>"N"</formula>
    </cfRule>
    <cfRule type="cellIs" dxfId="318" priority="456" stopIfTrue="1" operator="equal">
      <formula>"Y"</formula>
    </cfRule>
  </conditionalFormatting>
  <conditionalFormatting sqref="G503:G508">
    <cfRule type="cellIs" dxfId="317" priority="447" stopIfTrue="1" operator="equal">
      <formula>"N"</formula>
    </cfRule>
    <cfRule type="cellIs" dxfId="316" priority="443" stopIfTrue="1" operator="equal">
      <formula>"ad"</formula>
    </cfRule>
    <cfRule type="cellIs" dxfId="315" priority="445" stopIfTrue="1" operator="equal">
      <formula>"n/a"</formula>
    </cfRule>
    <cfRule type="cellIs" dxfId="314" priority="444" stopIfTrue="1" operator="equal">
      <formula>"na"</formula>
    </cfRule>
    <cfRule type="cellIs" dxfId="313" priority="448" stopIfTrue="1" operator="equal">
      <formula>"Y"</formula>
    </cfRule>
    <cfRule type="cellIs" dxfId="312" priority="446" stopIfTrue="1" operator="equal">
      <formula>"vf"</formula>
    </cfRule>
  </conditionalFormatting>
  <conditionalFormatting sqref="G510:G511">
    <cfRule type="cellIs" dxfId="311" priority="440" stopIfTrue="1" operator="equal">
      <formula>"Y"</formula>
    </cfRule>
    <cfRule type="cellIs" dxfId="310" priority="439" stopIfTrue="1" operator="equal">
      <formula>"N"</formula>
    </cfRule>
    <cfRule type="cellIs" dxfId="309" priority="437" stopIfTrue="1" operator="equal">
      <formula>"n/a"</formula>
    </cfRule>
    <cfRule type="cellIs" dxfId="308" priority="438" stopIfTrue="1" operator="equal">
      <formula>"vf"</formula>
    </cfRule>
    <cfRule type="cellIs" dxfId="307" priority="435" stopIfTrue="1" operator="equal">
      <formula>"ad"</formula>
    </cfRule>
    <cfRule type="cellIs" dxfId="306" priority="436" stopIfTrue="1" operator="equal">
      <formula>"na"</formula>
    </cfRule>
  </conditionalFormatting>
  <conditionalFormatting sqref="G514:G515">
    <cfRule type="cellIs" dxfId="305" priority="845" stopIfTrue="1" operator="equal">
      <formula>"ad"</formula>
    </cfRule>
    <cfRule type="cellIs" dxfId="304" priority="846" stopIfTrue="1" operator="equal">
      <formula>"na"</formula>
    </cfRule>
    <cfRule type="cellIs" dxfId="303" priority="847" stopIfTrue="1" operator="equal">
      <formula>"n/a"</formula>
    </cfRule>
    <cfRule type="cellIs" dxfId="302" priority="848" stopIfTrue="1" operator="equal">
      <formula>"vf"</formula>
    </cfRule>
    <cfRule type="cellIs" dxfId="301" priority="849" stopIfTrue="1" operator="equal">
      <formula>"N"</formula>
    </cfRule>
    <cfRule type="cellIs" dxfId="300" priority="850" stopIfTrue="1" operator="equal">
      <formula>"Y"</formula>
    </cfRule>
  </conditionalFormatting>
  <conditionalFormatting sqref="G517 G519:G523">
    <cfRule type="cellIs" dxfId="299" priority="428" stopIfTrue="1" operator="equal">
      <formula>"ad"</formula>
    </cfRule>
    <cfRule type="cellIs" dxfId="298" priority="429" stopIfTrue="1" operator="equal">
      <formula>"na"</formula>
    </cfRule>
    <cfRule type="cellIs" dxfId="297" priority="430" stopIfTrue="1" operator="equal">
      <formula>"n/a"</formula>
    </cfRule>
    <cfRule type="cellIs" dxfId="296" priority="431" stopIfTrue="1" operator="equal">
      <formula>"vf"</formula>
    </cfRule>
    <cfRule type="cellIs" dxfId="295" priority="432" stopIfTrue="1" operator="equal">
      <formula>"N"</formula>
    </cfRule>
    <cfRule type="cellIs" dxfId="294" priority="433" stopIfTrue="1" operator="equal">
      <formula>"Y"</formula>
    </cfRule>
  </conditionalFormatting>
  <conditionalFormatting sqref="G531">
    <cfRule type="cellIs" dxfId="293" priority="43" stopIfTrue="1" operator="equal">
      <formula>"ad"</formula>
    </cfRule>
    <cfRule type="cellIs" dxfId="292" priority="45" stopIfTrue="1" operator="equal">
      <formula>"n/a"</formula>
    </cfRule>
    <cfRule type="cellIs" dxfId="291" priority="44" stopIfTrue="1" operator="equal">
      <formula>"na"</formula>
    </cfRule>
    <cfRule type="cellIs" dxfId="290" priority="42" stopIfTrue="1" operator="equal">
      <formula>"vf"</formula>
    </cfRule>
    <cfRule type="cellIs" dxfId="289" priority="41" stopIfTrue="1" operator="equal">
      <formula>"N"</formula>
    </cfRule>
    <cfRule type="cellIs" dxfId="288" priority="40" stopIfTrue="1" operator="equal">
      <formula>"Y"</formula>
    </cfRule>
  </conditionalFormatting>
  <conditionalFormatting sqref="G533">
    <cfRule type="cellIs" dxfId="287" priority="39" stopIfTrue="1" operator="equal">
      <formula>"n/a"</formula>
    </cfRule>
    <cfRule type="cellIs" dxfId="286" priority="38" stopIfTrue="1" operator="equal">
      <formula>"na"</formula>
    </cfRule>
    <cfRule type="cellIs" dxfId="285" priority="37" stopIfTrue="1" operator="equal">
      <formula>"ad"</formula>
    </cfRule>
    <cfRule type="cellIs" dxfId="284" priority="36" stopIfTrue="1" operator="equal">
      <formula>"vf"</formula>
    </cfRule>
    <cfRule type="cellIs" dxfId="283" priority="35" stopIfTrue="1" operator="equal">
      <formula>"N"</formula>
    </cfRule>
    <cfRule type="cellIs" dxfId="282" priority="34" stopIfTrue="1" operator="equal">
      <formula>"Y"</formula>
    </cfRule>
  </conditionalFormatting>
  <conditionalFormatting sqref="G540:G543">
    <cfRule type="cellIs" dxfId="281" priority="411" stopIfTrue="1" operator="equal">
      <formula>"na"</formula>
    </cfRule>
    <cfRule type="cellIs" dxfId="280" priority="412" stopIfTrue="1" operator="equal">
      <formula>"n/a"</formula>
    </cfRule>
    <cfRule type="cellIs" dxfId="279" priority="413" stopIfTrue="1" operator="equal">
      <formula>"vf"</formula>
    </cfRule>
    <cfRule type="cellIs" dxfId="278" priority="415" stopIfTrue="1" operator="equal">
      <formula>"Y"</formula>
    </cfRule>
    <cfRule type="cellIs" dxfId="277" priority="414" stopIfTrue="1" operator="equal">
      <formula>"N"</formula>
    </cfRule>
    <cfRule type="cellIs" dxfId="276" priority="410" stopIfTrue="1" operator="equal">
      <formula>"ad"</formula>
    </cfRule>
  </conditionalFormatting>
  <conditionalFormatting sqref="G546:G548">
    <cfRule type="cellIs" dxfId="275" priority="392" stopIfTrue="1" operator="equal">
      <formula>"ad"</formula>
    </cfRule>
    <cfRule type="cellIs" dxfId="274" priority="397" stopIfTrue="1" operator="equal">
      <formula>"Y"</formula>
    </cfRule>
    <cfRule type="cellIs" dxfId="273" priority="396" stopIfTrue="1" operator="equal">
      <formula>"N"</formula>
    </cfRule>
    <cfRule type="cellIs" dxfId="272" priority="393" stopIfTrue="1" operator="equal">
      <formula>"na"</formula>
    </cfRule>
    <cfRule type="cellIs" dxfId="271" priority="394" stopIfTrue="1" operator="equal">
      <formula>"n/a"</formula>
    </cfRule>
    <cfRule type="cellIs" dxfId="270" priority="395" stopIfTrue="1" operator="equal">
      <formula>"vf"</formula>
    </cfRule>
  </conditionalFormatting>
  <conditionalFormatting sqref="G550">
    <cfRule type="cellIs" dxfId="269" priority="400" stopIfTrue="1" operator="equal">
      <formula>"n/a"</formula>
    </cfRule>
    <cfRule type="cellIs" dxfId="268" priority="399" stopIfTrue="1" operator="equal">
      <formula>"na"</formula>
    </cfRule>
    <cfRule type="cellIs" dxfId="267" priority="402" stopIfTrue="1" operator="equal">
      <formula>"N"</formula>
    </cfRule>
    <cfRule type="cellIs" dxfId="266" priority="401" stopIfTrue="1" operator="equal">
      <formula>"vf"</formula>
    </cfRule>
    <cfRule type="cellIs" dxfId="265" priority="403" stopIfTrue="1" operator="equal">
      <formula>"Y"</formula>
    </cfRule>
    <cfRule type="cellIs" dxfId="264" priority="398" stopIfTrue="1" operator="equal">
      <formula>"ad"</formula>
    </cfRule>
  </conditionalFormatting>
  <conditionalFormatting sqref="G555:G558">
    <cfRule type="cellIs" dxfId="263" priority="371" stopIfTrue="1" operator="equal">
      <formula>"Y"</formula>
    </cfRule>
    <cfRule type="cellIs" dxfId="262" priority="366" stopIfTrue="1" operator="equal">
      <formula>"ad"</formula>
    </cfRule>
    <cfRule type="cellIs" dxfId="261" priority="367" stopIfTrue="1" operator="equal">
      <formula>"na"</formula>
    </cfRule>
    <cfRule type="cellIs" dxfId="260" priority="370" stopIfTrue="1" operator="equal">
      <formula>"N"</formula>
    </cfRule>
    <cfRule type="cellIs" dxfId="259" priority="368" stopIfTrue="1" operator="equal">
      <formula>"n/a"</formula>
    </cfRule>
    <cfRule type="cellIs" dxfId="258" priority="369" stopIfTrue="1" operator="equal">
      <formula>"vf"</formula>
    </cfRule>
  </conditionalFormatting>
  <conditionalFormatting sqref="G560">
    <cfRule type="cellIs" dxfId="257" priority="374" stopIfTrue="1" operator="equal">
      <formula>"n/a"</formula>
    </cfRule>
    <cfRule type="cellIs" dxfId="256" priority="373" stopIfTrue="1" operator="equal">
      <formula>"na"</formula>
    </cfRule>
    <cfRule type="cellIs" dxfId="255" priority="376" stopIfTrue="1" operator="equal">
      <formula>"N"</formula>
    </cfRule>
    <cfRule type="cellIs" dxfId="254" priority="372" stopIfTrue="1" operator="equal">
      <formula>"ad"</formula>
    </cfRule>
    <cfRule type="cellIs" dxfId="253" priority="377" stopIfTrue="1" operator="equal">
      <formula>"Y"</formula>
    </cfRule>
    <cfRule type="cellIs" dxfId="252" priority="375" stopIfTrue="1" operator="equal">
      <formula>"vf"</formula>
    </cfRule>
  </conditionalFormatting>
  <conditionalFormatting sqref="G563:G566">
    <cfRule type="cellIs" dxfId="251" priority="386" stopIfTrue="1" operator="equal">
      <formula>"N"</formula>
    </cfRule>
    <cfRule type="cellIs" dxfId="250" priority="382" stopIfTrue="1" operator="equal">
      <formula>"ad"</formula>
    </cfRule>
    <cfRule type="cellIs" dxfId="249" priority="383" stopIfTrue="1" operator="equal">
      <formula>"na"</formula>
    </cfRule>
    <cfRule type="cellIs" dxfId="248" priority="384" stopIfTrue="1" operator="equal">
      <formula>"n/a"</formula>
    </cfRule>
    <cfRule type="cellIs" dxfId="247" priority="387" stopIfTrue="1" operator="equal">
      <formula>"Y"</formula>
    </cfRule>
    <cfRule type="cellIs" dxfId="246" priority="385" stopIfTrue="1" operator="equal">
      <formula>"vf"</formula>
    </cfRule>
  </conditionalFormatting>
  <conditionalFormatting sqref="G572:G574">
    <cfRule type="cellIs" dxfId="245" priority="365" stopIfTrue="1" operator="equal">
      <formula>"Y"</formula>
    </cfRule>
    <cfRule type="cellIs" dxfId="244" priority="360" stopIfTrue="1" operator="equal">
      <formula>"ad"</formula>
    </cfRule>
    <cfRule type="cellIs" dxfId="243" priority="364" stopIfTrue="1" operator="equal">
      <formula>"N"</formula>
    </cfRule>
    <cfRule type="cellIs" dxfId="242" priority="361" stopIfTrue="1" operator="equal">
      <formula>"na"</formula>
    </cfRule>
    <cfRule type="cellIs" dxfId="241" priority="363" stopIfTrue="1" operator="equal">
      <formula>"vf"</formula>
    </cfRule>
    <cfRule type="cellIs" dxfId="240" priority="362" stopIfTrue="1" operator="equal">
      <formula>"n/a"</formula>
    </cfRule>
  </conditionalFormatting>
  <conditionalFormatting sqref="G576:G580">
    <cfRule type="cellIs" dxfId="239" priority="354" stopIfTrue="1" operator="equal">
      <formula>"ad"</formula>
    </cfRule>
    <cfRule type="cellIs" dxfId="238" priority="359" stopIfTrue="1" operator="equal">
      <formula>"Y"</formula>
    </cfRule>
    <cfRule type="cellIs" dxfId="237" priority="358" stopIfTrue="1" operator="equal">
      <formula>"N"</formula>
    </cfRule>
    <cfRule type="cellIs" dxfId="236" priority="357" stopIfTrue="1" operator="equal">
      <formula>"vf"</formula>
    </cfRule>
    <cfRule type="cellIs" dxfId="235" priority="356" stopIfTrue="1" operator="equal">
      <formula>"n/a"</formula>
    </cfRule>
    <cfRule type="cellIs" dxfId="234" priority="355" stopIfTrue="1" operator="equal">
      <formula>"na"</formula>
    </cfRule>
  </conditionalFormatting>
  <conditionalFormatting sqref="G582:G584">
    <cfRule type="cellIs" dxfId="233" priority="342" stopIfTrue="1" operator="equal">
      <formula>"n/a"</formula>
    </cfRule>
    <cfRule type="cellIs" dxfId="232" priority="341" stopIfTrue="1" operator="equal">
      <formula>"na"</formula>
    </cfRule>
    <cfRule type="cellIs" dxfId="231" priority="340" stopIfTrue="1" operator="equal">
      <formula>"ad"</formula>
    </cfRule>
    <cfRule type="cellIs" dxfId="230" priority="345" stopIfTrue="1" operator="equal">
      <formula>"Y"</formula>
    </cfRule>
    <cfRule type="cellIs" dxfId="229" priority="344" stopIfTrue="1" operator="equal">
      <formula>"N"</formula>
    </cfRule>
    <cfRule type="cellIs" dxfId="228" priority="343" stopIfTrue="1" operator="equal">
      <formula>"vf"</formula>
    </cfRule>
  </conditionalFormatting>
  <conditionalFormatting sqref="G586:G589">
    <cfRule type="cellIs" dxfId="227" priority="350" stopIfTrue="1" operator="equal">
      <formula>"N"</formula>
    </cfRule>
    <cfRule type="cellIs" dxfId="226" priority="348" stopIfTrue="1" operator="equal">
      <formula>"n/a"</formula>
    </cfRule>
    <cfRule type="cellIs" dxfId="225" priority="349" stopIfTrue="1" operator="equal">
      <formula>"vf"</formula>
    </cfRule>
    <cfRule type="cellIs" dxfId="224" priority="351" stopIfTrue="1" operator="equal">
      <formula>"Y"</formula>
    </cfRule>
    <cfRule type="cellIs" dxfId="223" priority="346" stopIfTrue="1" operator="equal">
      <formula>"ad"</formula>
    </cfRule>
    <cfRule type="cellIs" dxfId="222" priority="347" stopIfTrue="1" operator="equal">
      <formula>"na"</formula>
    </cfRule>
  </conditionalFormatting>
  <conditionalFormatting sqref="G591:G594 G596:G598">
    <cfRule type="cellIs" dxfId="221" priority="331" stopIfTrue="1" operator="equal">
      <formula>"Y"</formula>
    </cfRule>
    <cfRule type="cellIs" dxfId="220" priority="326" stopIfTrue="1" operator="equal">
      <formula>"ad"</formula>
    </cfRule>
    <cfRule type="cellIs" dxfId="219" priority="327" stopIfTrue="1" operator="equal">
      <formula>"na"</formula>
    </cfRule>
    <cfRule type="cellIs" dxfId="218" priority="328" stopIfTrue="1" operator="equal">
      <formula>"n/a"</formula>
    </cfRule>
    <cfRule type="cellIs" dxfId="217" priority="329" stopIfTrue="1" operator="equal">
      <formula>"vf"</formula>
    </cfRule>
    <cfRule type="cellIs" dxfId="216" priority="330" stopIfTrue="1" operator="equal">
      <formula>"N"</formula>
    </cfRule>
  </conditionalFormatting>
  <conditionalFormatting sqref="G601">
    <cfRule type="cellIs" dxfId="215" priority="322" stopIfTrue="1" operator="equal">
      <formula>"n/a"</formula>
    </cfRule>
    <cfRule type="cellIs" dxfId="214" priority="321" stopIfTrue="1" operator="equal">
      <formula>"na"</formula>
    </cfRule>
    <cfRule type="cellIs" dxfId="213" priority="320" stopIfTrue="1" operator="equal">
      <formula>"ad"</formula>
    </cfRule>
    <cfRule type="cellIs" dxfId="212" priority="323" stopIfTrue="1" operator="equal">
      <formula>"vf"</formula>
    </cfRule>
    <cfRule type="cellIs" dxfId="211" priority="324" stopIfTrue="1" operator="equal">
      <formula>"N"</formula>
    </cfRule>
    <cfRule type="cellIs" dxfId="210" priority="325" stopIfTrue="1" operator="equal">
      <formula>"Y"</formula>
    </cfRule>
  </conditionalFormatting>
  <conditionalFormatting sqref="G603:G607">
    <cfRule type="cellIs" dxfId="209" priority="319" stopIfTrue="1" operator="equal">
      <formula>"Y"</formula>
    </cfRule>
    <cfRule type="cellIs" dxfId="208" priority="317" stopIfTrue="1" operator="equal">
      <formula>"vf"</formula>
    </cfRule>
    <cfRule type="cellIs" dxfId="207" priority="314" stopIfTrue="1" operator="equal">
      <formula>"ad"</formula>
    </cfRule>
    <cfRule type="cellIs" dxfId="206" priority="315" stopIfTrue="1" operator="equal">
      <formula>"na"</formula>
    </cfRule>
    <cfRule type="cellIs" dxfId="205" priority="316" stopIfTrue="1" operator="equal">
      <formula>"n/a"</formula>
    </cfRule>
    <cfRule type="cellIs" dxfId="204" priority="318" stopIfTrue="1" operator="equal">
      <formula>"N"</formula>
    </cfRule>
  </conditionalFormatting>
  <conditionalFormatting sqref="G610">
    <cfRule type="cellIs" dxfId="203" priority="300" stopIfTrue="1" operator="equal">
      <formula>"Y"</formula>
    </cfRule>
    <cfRule type="cellIs" dxfId="202" priority="295" stopIfTrue="1" operator="equal">
      <formula>"ad"</formula>
    </cfRule>
    <cfRule type="cellIs" dxfId="201" priority="299" stopIfTrue="1" operator="equal">
      <formula>"N"</formula>
    </cfRule>
    <cfRule type="cellIs" dxfId="200" priority="297" stopIfTrue="1" operator="equal">
      <formula>"n/a"</formula>
    </cfRule>
    <cfRule type="cellIs" dxfId="199" priority="296" stopIfTrue="1" operator="equal">
      <formula>"na"</formula>
    </cfRule>
    <cfRule type="cellIs" dxfId="198" priority="298" stopIfTrue="1" operator="equal">
      <formula>"vf"</formula>
    </cfRule>
  </conditionalFormatting>
  <conditionalFormatting sqref="G612">
    <cfRule type="cellIs" dxfId="197" priority="294" stopIfTrue="1" operator="equal">
      <formula>"Y"</formula>
    </cfRule>
    <cfRule type="cellIs" dxfId="196" priority="293" stopIfTrue="1" operator="equal">
      <formula>"N"</formula>
    </cfRule>
    <cfRule type="cellIs" dxfId="195" priority="292" stopIfTrue="1" operator="equal">
      <formula>"vf"</formula>
    </cfRule>
    <cfRule type="cellIs" dxfId="194" priority="291" stopIfTrue="1" operator="equal">
      <formula>"n/a"</formula>
    </cfRule>
    <cfRule type="cellIs" dxfId="193" priority="290" stopIfTrue="1" operator="equal">
      <formula>"na"</formula>
    </cfRule>
    <cfRule type="cellIs" dxfId="192" priority="289" stopIfTrue="1" operator="equal">
      <formula>"ad"</formula>
    </cfRule>
  </conditionalFormatting>
  <conditionalFormatting sqref="G614:G619">
    <cfRule type="cellIs" dxfId="191" priority="305" stopIfTrue="1" operator="equal">
      <formula>"N"</formula>
    </cfRule>
    <cfRule type="cellIs" dxfId="190" priority="301" stopIfTrue="1" operator="equal">
      <formula>"ad"</formula>
    </cfRule>
    <cfRule type="cellIs" dxfId="189" priority="302" stopIfTrue="1" operator="equal">
      <formula>"na"</formula>
    </cfRule>
    <cfRule type="cellIs" dxfId="188" priority="303" stopIfTrue="1" operator="equal">
      <formula>"n/a"</formula>
    </cfRule>
    <cfRule type="cellIs" dxfId="187" priority="304" stopIfTrue="1" operator="equal">
      <formula>"vf"</formula>
    </cfRule>
    <cfRule type="cellIs" dxfId="186" priority="306" stopIfTrue="1" operator="equal">
      <formula>"Y"</formula>
    </cfRule>
  </conditionalFormatting>
  <conditionalFormatting sqref="G621">
    <cfRule type="cellIs" dxfId="185" priority="280" stopIfTrue="1" operator="equal">
      <formula>"ad"</formula>
    </cfRule>
    <cfRule type="cellIs" dxfId="184" priority="282" stopIfTrue="1" operator="equal">
      <formula>"n/a"</formula>
    </cfRule>
    <cfRule type="cellIs" dxfId="183" priority="283" stopIfTrue="1" operator="equal">
      <formula>"vf"</formula>
    </cfRule>
    <cfRule type="cellIs" dxfId="182" priority="281" stopIfTrue="1" operator="equal">
      <formula>"na"</formula>
    </cfRule>
    <cfRule type="cellIs" dxfId="181" priority="285" stopIfTrue="1" operator="equal">
      <formula>"Y"</formula>
    </cfRule>
    <cfRule type="cellIs" dxfId="180" priority="284" stopIfTrue="1" operator="equal">
      <formula>"N"</formula>
    </cfRule>
  </conditionalFormatting>
  <conditionalFormatting sqref="G623:G627">
    <cfRule type="cellIs" dxfId="179" priority="278" stopIfTrue="1" operator="equal">
      <formula>"N"</formula>
    </cfRule>
    <cfRule type="cellIs" dxfId="178" priority="277" stopIfTrue="1" operator="equal">
      <formula>"vf"</formula>
    </cfRule>
    <cfRule type="cellIs" dxfId="177" priority="275" stopIfTrue="1" operator="equal">
      <formula>"na"</formula>
    </cfRule>
    <cfRule type="cellIs" dxfId="176" priority="274" stopIfTrue="1" operator="equal">
      <formula>"ad"</formula>
    </cfRule>
    <cfRule type="cellIs" dxfId="175" priority="276" stopIfTrue="1" operator="equal">
      <formula>"n/a"</formula>
    </cfRule>
    <cfRule type="cellIs" dxfId="174" priority="279" stopIfTrue="1" operator="equal">
      <formula>"Y"</formula>
    </cfRule>
  </conditionalFormatting>
  <conditionalFormatting sqref="G633:G634">
    <cfRule type="cellIs" dxfId="173" priority="265" stopIfTrue="1" operator="equal">
      <formula>"ad"</formula>
    </cfRule>
    <cfRule type="cellIs" dxfId="172" priority="266" stopIfTrue="1" operator="equal">
      <formula>"na"</formula>
    </cfRule>
    <cfRule type="cellIs" dxfId="171" priority="268" stopIfTrue="1" operator="equal">
      <formula>"vf"</formula>
    </cfRule>
    <cfRule type="cellIs" dxfId="170" priority="267" stopIfTrue="1" operator="equal">
      <formula>"n/a"</formula>
    </cfRule>
    <cfRule type="cellIs" dxfId="169" priority="269" stopIfTrue="1" operator="equal">
      <formula>"N"</formula>
    </cfRule>
    <cfRule type="cellIs" dxfId="168" priority="270" stopIfTrue="1" operator="equal">
      <formula>"Y"</formula>
    </cfRule>
  </conditionalFormatting>
  <conditionalFormatting sqref="G636:G637">
    <cfRule type="cellIs" dxfId="167" priority="264" stopIfTrue="1" operator="equal">
      <formula>"Y"</formula>
    </cfRule>
    <cfRule type="cellIs" dxfId="166" priority="263" stopIfTrue="1" operator="equal">
      <formula>"N"</formula>
    </cfRule>
    <cfRule type="cellIs" dxfId="165" priority="262" stopIfTrue="1" operator="equal">
      <formula>"vf"</formula>
    </cfRule>
    <cfRule type="cellIs" dxfId="164" priority="261" stopIfTrue="1" operator="equal">
      <formula>"n/a"</formula>
    </cfRule>
    <cfRule type="cellIs" dxfId="163" priority="259" stopIfTrue="1" operator="equal">
      <formula>"ad"</formula>
    </cfRule>
    <cfRule type="cellIs" dxfId="162" priority="260" stopIfTrue="1" operator="equal">
      <formula>"na"</formula>
    </cfRule>
  </conditionalFormatting>
  <conditionalFormatting sqref="G642:G649">
    <cfRule type="cellIs" dxfId="161" priority="247" stopIfTrue="1" operator="equal">
      <formula>"ad"</formula>
    </cfRule>
    <cfRule type="cellIs" dxfId="160" priority="248" stopIfTrue="1" operator="equal">
      <formula>"na"</formula>
    </cfRule>
    <cfRule type="cellIs" dxfId="159" priority="252" stopIfTrue="1" operator="equal">
      <formula>"Y"</formula>
    </cfRule>
    <cfRule type="cellIs" dxfId="158" priority="251" stopIfTrue="1" operator="equal">
      <formula>"N"</formula>
    </cfRule>
    <cfRule type="cellIs" dxfId="157" priority="250" stopIfTrue="1" operator="equal">
      <formula>"vf"</formula>
    </cfRule>
    <cfRule type="cellIs" dxfId="156" priority="249" stopIfTrue="1" operator="equal">
      <formula>"n/a"</formula>
    </cfRule>
  </conditionalFormatting>
  <conditionalFormatting sqref="G652:G657">
    <cfRule type="cellIs" dxfId="155" priority="242" stopIfTrue="1" operator="equal">
      <formula>"vf"</formula>
    </cfRule>
    <cfRule type="cellIs" dxfId="154" priority="241" stopIfTrue="1" operator="equal">
      <formula>"n/a"</formula>
    </cfRule>
    <cfRule type="cellIs" dxfId="153" priority="244" stopIfTrue="1" operator="equal">
      <formula>"Y"</formula>
    </cfRule>
    <cfRule type="cellIs" dxfId="152" priority="239" stopIfTrue="1" operator="equal">
      <formula>"ad"</formula>
    </cfRule>
    <cfRule type="cellIs" dxfId="151" priority="240" stopIfTrue="1" operator="equal">
      <formula>"na"</formula>
    </cfRule>
    <cfRule type="cellIs" dxfId="150" priority="243" stopIfTrue="1" operator="equal">
      <formula>"N"</formula>
    </cfRule>
  </conditionalFormatting>
  <conditionalFormatting sqref="G662:G664">
    <cfRule type="cellIs" dxfId="149" priority="218" stopIfTrue="1" operator="equal">
      <formula>"n/a"</formula>
    </cfRule>
    <cfRule type="cellIs" dxfId="148" priority="217" stopIfTrue="1" operator="equal">
      <formula>"na"</formula>
    </cfRule>
    <cfRule type="cellIs" dxfId="147" priority="219" stopIfTrue="1" operator="equal">
      <formula>"vf"</formula>
    </cfRule>
    <cfRule type="cellIs" dxfId="146" priority="220" stopIfTrue="1" operator="equal">
      <formula>"N"</formula>
    </cfRule>
    <cfRule type="cellIs" dxfId="145" priority="221" stopIfTrue="1" operator="equal">
      <formula>"Y"</formula>
    </cfRule>
    <cfRule type="cellIs" dxfId="144" priority="216" stopIfTrue="1" operator="equal">
      <formula>"ad"</formula>
    </cfRule>
  </conditionalFormatting>
  <conditionalFormatting sqref="G666">
    <cfRule type="cellIs" dxfId="143" priority="226" stopIfTrue="1" operator="equal">
      <formula>"N"</formula>
    </cfRule>
    <cfRule type="cellIs" dxfId="142" priority="222" stopIfTrue="1" operator="equal">
      <formula>"ad"</formula>
    </cfRule>
    <cfRule type="cellIs" dxfId="141" priority="223" stopIfTrue="1" operator="equal">
      <formula>"na"</formula>
    </cfRule>
    <cfRule type="cellIs" dxfId="140" priority="224" stopIfTrue="1" operator="equal">
      <formula>"n/a"</formula>
    </cfRule>
    <cfRule type="cellIs" dxfId="139" priority="225" stopIfTrue="1" operator="equal">
      <formula>"vf"</formula>
    </cfRule>
    <cfRule type="cellIs" dxfId="138" priority="227" stopIfTrue="1" operator="equal">
      <formula>"Y"</formula>
    </cfRule>
  </conditionalFormatting>
  <conditionalFormatting sqref="G668:G669">
    <cfRule type="cellIs" dxfId="137" priority="20" stopIfTrue="1" operator="equal">
      <formula>"na"</formula>
    </cfRule>
    <cfRule type="cellIs" dxfId="136" priority="21" stopIfTrue="1" operator="equal">
      <formula>"n/a"</formula>
    </cfRule>
    <cfRule type="cellIs" dxfId="135" priority="22" stopIfTrue="1" operator="equal">
      <formula>"vf"</formula>
    </cfRule>
    <cfRule type="cellIs" dxfId="134" priority="23" stopIfTrue="1" operator="equal">
      <formula>"N"</formula>
    </cfRule>
    <cfRule type="cellIs" dxfId="133" priority="19" stopIfTrue="1" operator="equal">
      <formula>"ad"</formula>
    </cfRule>
    <cfRule type="cellIs" dxfId="132" priority="24" stopIfTrue="1" operator="equal">
      <formula>"Y"</formula>
    </cfRule>
  </conditionalFormatting>
  <pageMargins left="0.25" right="0.25" top="0.75" bottom="0.75" header="0.3" footer="0.3"/>
  <pageSetup scale="10" orientation="landscape" r:id="rId1"/>
  <headerFooter>
    <oddHeader>&amp;C&amp;"Calibri,Bold"&amp;18EarthCraft Multifamily Worksheet</oddHeader>
    <oddFooter xml:space="preserve">&amp;LV4-01.01.2014&amp;CEarthCraft Multifamily 2014&amp;R&amp;P of &amp;N  </oddFooter>
  </headerFooter>
  <rowBreaks count="4" manualBreakCount="4">
    <brk id="75" max="7" man="1"/>
    <brk id="143" max="7" man="1"/>
    <brk id="161" max="7" man="1"/>
    <brk id="622" max="7" man="1"/>
  </rowBreaks>
  <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ACC8"/>
  </sheetPr>
  <dimension ref="A1:I78"/>
  <sheetViews>
    <sheetView showGridLines="0" zoomScale="85" zoomScaleNormal="100" workbookViewId="0">
      <selection activeCell="H69" sqref="H69"/>
    </sheetView>
  </sheetViews>
  <sheetFormatPr defaultColWidth="8.85546875" defaultRowHeight="14.45"/>
  <cols>
    <col min="1" max="1" width="12.42578125" customWidth="1"/>
    <col min="2" max="2" width="3.7109375" customWidth="1"/>
    <col min="3" max="3" width="3.28515625" customWidth="1"/>
    <col min="4" max="4" width="71.28515625" customWidth="1"/>
    <col min="5" max="5" width="8.85546875" customWidth="1"/>
    <col min="6" max="6" width="10.85546875" customWidth="1"/>
    <col min="7" max="7" width="13.140625" customWidth="1"/>
    <col min="8" max="8" width="38.5703125" style="274" customWidth="1"/>
    <col min="9" max="9" width="84.42578125" customWidth="1"/>
  </cols>
  <sheetData>
    <row r="1" spans="1:9" ht="15" thickBot="1">
      <c r="A1" s="721"/>
      <c r="B1" s="271"/>
      <c r="C1" s="271"/>
      <c r="D1" s="271"/>
      <c r="E1" s="722" t="s">
        <v>9</v>
      </c>
      <c r="F1" s="722" t="s">
        <v>13</v>
      </c>
      <c r="G1" s="792" t="s">
        <v>15</v>
      </c>
      <c r="H1" s="798" t="s">
        <v>82</v>
      </c>
      <c r="I1" s="723" t="s">
        <v>83</v>
      </c>
    </row>
    <row r="2" spans="1:9" s="32" customFormat="1" ht="24" customHeight="1" thickBot="1">
      <c r="A2" s="579" t="s">
        <v>868</v>
      </c>
      <c r="B2" s="580"/>
      <c r="C2" s="580"/>
      <c r="D2" s="580"/>
      <c r="E2" s="581"/>
      <c r="F2" s="582"/>
      <c r="G2" s="583"/>
      <c r="H2" s="790"/>
      <c r="I2" s="786"/>
    </row>
    <row r="3" spans="1:9" s="32" customFormat="1" ht="74.099999999999994" customHeight="1" thickBot="1">
      <c r="A3" s="1041" t="s">
        <v>869</v>
      </c>
      <c r="B3" s="1042"/>
      <c r="C3" s="1042"/>
      <c r="D3" s="1042"/>
      <c r="E3" s="1042"/>
      <c r="F3" s="1042"/>
      <c r="G3" s="1042"/>
      <c r="H3" s="597"/>
      <c r="I3" s="724"/>
    </row>
    <row r="4" spans="1:9" s="32" customFormat="1" ht="24" customHeight="1" thickBot="1">
      <c r="A4" s="104" t="s">
        <v>61</v>
      </c>
      <c r="B4" s="105"/>
      <c r="C4" s="105"/>
      <c r="D4" s="106"/>
      <c r="E4" s="106"/>
      <c r="F4" s="263"/>
      <c r="G4" s="263"/>
      <c r="H4" s="790"/>
      <c r="I4" s="786"/>
    </row>
    <row r="5" spans="1:9" s="32" customFormat="1" ht="18" customHeight="1">
      <c r="A5" s="33" t="s">
        <v>870</v>
      </c>
      <c r="B5" s="34"/>
      <c r="C5" s="34"/>
      <c r="D5" s="34"/>
      <c r="E5" s="34"/>
      <c r="F5" s="34"/>
      <c r="G5" s="34"/>
      <c r="H5" s="799"/>
      <c r="I5" s="787"/>
    </row>
    <row r="6" spans="1:9" s="32" customFormat="1" ht="18" customHeight="1">
      <c r="A6" s="71" t="s">
        <v>133</v>
      </c>
      <c r="B6" s="90"/>
      <c r="C6" s="90"/>
      <c r="D6" s="90"/>
      <c r="E6" s="90"/>
      <c r="F6" s="90"/>
      <c r="G6" s="90"/>
      <c r="H6" s="800"/>
      <c r="I6" s="788"/>
    </row>
    <row r="7" spans="1:9" ht="15.95" customHeight="1">
      <c r="A7" s="264" t="s">
        <v>871</v>
      </c>
      <c r="B7" s="161" t="s">
        <v>872</v>
      </c>
      <c r="C7" s="61"/>
      <c r="D7" s="61"/>
      <c r="E7" s="362" t="s">
        <v>135</v>
      </c>
      <c r="F7" s="362" t="s">
        <v>135</v>
      </c>
      <c r="G7" s="64"/>
      <c r="H7" s="269"/>
      <c r="I7" s="725"/>
    </row>
    <row r="8" spans="1:9" s="32" customFormat="1" ht="18" customHeight="1">
      <c r="A8" s="906" t="s">
        <v>269</v>
      </c>
      <c r="B8" s="907"/>
      <c r="C8" s="907"/>
      <c r="D8" s="907"/>
      <c r="E8" s="907"/>
      <c r="F8" s="907"/>
      <c r="G8" s="907"/>
      <c r="H8" s="801"/>
      <c r="I8" s="791"/>
    </row>
    <row r="9" spans="1:9" ht="15.95" customHeight="1">
      <c r="A9" s="138" t="s">
        <v>179</v>
      </c>
      <c r="B9" s="81" t="s">
        <v>873</v>
      </c>
      <c r="C9" s="171"/>
      <c r="D9" s="139"/>
      <c r="E9" s="952" t="s">
        <v>114</v>
      </c>
      <c r="F9" s="1043"/>
      <c r="G9" s="1043"/>
      <c r="H9" s="269"/>
      <c r="I9" s="725"/>
    </row>
    <row r="10" spans="1:9" ht="15.95" customHeight="1">
      <c r="A10" s="265"/>
      <c r="B10" s="645">
        <v>1</v>
      </c>
      <c r="C10" s="646" t="s">
        <v>874</v>
      </c>
      <c r="D10" s="652"/>
      <c r="E10" s="62">
        <v>3</v>
      </c>
      <c r="F10" s="63"/>
      <c r="G10" s="64"/>
      <c r="H10" s="269"/>
      <c r="I10" s="725"/>
    </row>
    <row r="11" spans="1:9" ht="15.95" customHeight="1">
      <c r="A11" s="265"/>
      <c r="B11" s="645">
        <v>2</v>
      </c>
      <c r="C11" s="646" t="s">
        <v>875</v>
      </c>
      <c r="D11" s="652"/>
      <c r="E11" s="62">
        <v>2</v>
      </c>
      <c r="F11" s="63"/>
      <c r="G11" s="64"/>
      <c r="H11" s="269"/>
      <c r="I11" s="725"/>
    </row>
    <row r="12" spans="1:9" ht="15.95" customHeight="1">
      <c r="A12" s="266"/>
      <c r="B12" s="46">
        <v>3</v>
      </c>
      <c r="C12" s="226" t="s">
        <v>876</v>
      </c>
      <c r="D12" s="60"/>
      <c r="E12" s="62">
        <v>1</v>
      </c>
      <c r="F12" s="63"/>
      <c r="G12" s="64"/>
      <c r="H12" s="269"/>
      <c r="I12" s="725"/>
    </row>
    <row r="13" spans="1:9" s="32" customFormat="1" ht="18" customHeight="1">
      <c r="A13" s="267" t="s">
        <v>85</v>
      </c>
      <c r="B13" s="726"/>
      <c r="C13" s="726"/>
      <c r="D13" s="726"/>
      <c r="E13" s="726"/>
      <c r="F13" s="726"/>
      <c r="G13" s="726"/>
      <c r="H13" s="802"/>
      <c r="I13" s="789"/>
    </row>
    <row r="14" spans="1:9" ht="15.95" customHeight="1">
      <c r="A14" s="264" t="s">
        <v>183</v>
      </c>
      <c r="B14" s="81" t="s">
        <v>877</v>
      </c>
      <c r="C14" s="171"/>
      <c r="D14" s="139"/>
      <c r="E14" s="999" t="s">
        <v>119</v>
      </c>
      <c r="F14" s="1000"/>
      <c r="G14" s="1000"/>
      <c r="H14" s="269"/>
      <c r="I14" s="725"/>
    </row>
    <row r="15" spans="1:9" ht="15.95" customHeight="1">
      <c r="A15" s="265"/>
      <c r="B15" s="645" t="s">
        <v>89</v>
      </c>
      <c r="C15" s="150" t="s">
        <v>878</v>
      </c>
      <c r="D15" s="652"/>
      <c r="E15" s="62">
        <v>2</v>
      </c>
      <c r="F15" s="937"/>
      <c r="G15" s="946"/>
      <c r="H15" s="596"/>
      <c r="I15" s="725"/>
    </row>
    <row r="16" spans="1:9" ht="15.95" customHeight="1">
      <c r="A16" s="266"/>
      <c r="B16" s="268" t="s">
        <v>91</v>
      </c>
      <c r="C16" s="151" t="s">
        <v>879</v>
      </c>
      <c r="D16" s="60"/>
      <c r="E16" s="62">
        <v>1</v>
      </c>
      <c r="F16" s="945"/>
      <c r="G16" s="947"/>
      <c r="H16" s="269"/>
      <c r="I16" s="725"/>
    </row>
    <row r="17" spans="1:9" s="585" customFormat="1" ht="15.95" customHeight="1">
      <c r="A17" s="402" t="s">
        <v>186</v>
      </c>
      <c r="B17" s="403" t="s">
        <v>880</v>
      </c>
      <c r="C17" s="1142"/>
      <c r="D17" s="513"/>
      <c r="E17" s="334">
        <v>1</v>
      </c>
      <c r="F17" s="439"/>
      <c r="G17" s="478"/>
      <c r="H17" s="803"/>
      <c r="I17" s="1189"/>
    </row>
    <row r="18" spans="1:9" s="585" customFormat="1" ht="15.95" customHeight="1">
      <c r="A18" s="586" t="s">
        <v>188</v>
      </c>
      <c r="B18" s="351" t="s">
        <v>881</v>
      </c>
      <c r="C18" s="351"/>
      <c r="D18" s="539"/>
      <c r="E18" s="334">
        <v>1</v>
      </c>
      <c r="F18" s="439"/>
      <c r="G18" s="478"/>
      <c r="H18" s="803"/>
      <c r="I18" s="1189"/>
    </row>
    <row r="19" spans="1:9" s="589" customFormat="1" ht="18" customHeight="1">
      <c r="A19" s="587" t="s">
        <v>882</v>
      </c>
      <c r="B19" s="588"/>
      <c r="C19" s="588"/>
      <c r="D19" s="588"/>
      <c r="E19" s="588"/>
      <c r="F19" s="588"/>
      <c r="G19" s="588"/>
      <c r="H19" s="804"/>
      <c r="I19" s="1190"/>
    </row>
    <row r="20" spans="1:9" s="589" customFormat="1" ht="18" customHeight="1">
      <c r="A20" s="590" t="s">
        <v>85</v>
      </c>
      <c r="B20" s="727"/>
      <c r="C20" s="727"/>
      <c r="D20" s="727"/>
      <c r="E20" s="727"/>
      <c r="F20" s="727"/>
      <c r="G20" s="727"/>
      <c r="H20" s="805"/>
      <c r="I20" s="1191"/>
    </row>
    <row r="21" spans="1:9" s="593" customFormat="1" ht="15.95" customHeight="1">
      <c r="A21" s="591">
        <v>2</v>
      </c>
      <c r="B21" s="403" t="s">
        <v>883</v>
      </c>
      <c r="C21" s="592"/>
      <c r="D21" s="545"/>
      <c r="E21" s="334">
        <v>2</v>
      </c>
      <c r="F21" s="439"/>
      <c r="G21" s="478"/>
      <c r="H21" s="803"/>
      <c r="I21" s="1189"/>
    </row>
    <row r="22" spans="1:9" s="593" customFormat="1" ht="15.95" customHeight="1">
      <c r="A22" s="586">
        <f>A21+0.1</f>
        <v>2.1</v>
      </c>
      <c r="B22" s="887" t="s">
        <v>884</v>
      </c>
      <c r="C22" s="887"/>
      <c r="D22" s="888"/>
      <c r="E22" s="901" t="s">
        <v>114</v>
      </c>
      <c r="F22" s="931"/>
      <c r="G22" s="931"/>
      <c r="H22" s="803"/>
      <c r="I22" s="1189"/>
    </row>
    <row r="23" spans="1:9" s="593" customFormat="1" ht="15.95" customHeight="1">
      <c r="A23" s="594"/>
      <c r="B23" s="653">
        <v>1</v>
      </c>
      <c r="C23" s="651" t="s">
        <v>885</v>
      </c>
      <c r="D23" s="701"/>
      <c r="E23" s="334">
        <v>2</v>
      </c>
      <c r="F23" s="439"/>
      <c r="G23" s="478"/>
      <c r="H23" s="803"/>
      <c r="I23" s="1189"/>
    </row>
    <row r="24" spans="1:9" s="593" customFormat="1" ht="15.95" customHeight="1">
      <c r="A24" s="594"/>
      <c r="B24" s="653">
        <v>2</v>
      </c>
      <c r="C24" s="651" t="s">
        <v>886</v>
      </c>
      <c r="D24" s="701"/>
      <c r="E24" s="334">
        <v>3</v>
      </c>
      <c r="F24" s="439"/>
      <c r="G24" s="478"/>
      <c r="H24" s="803"/>
      <c r="I24" s="1189"/>
    </row>
    <row r="25" spans="1:9" s="593" customFormat="1" ht="15.95" customHeight="1">
      <c r="A25" s="586">
        <f>A22+0.1</f>
        <v>2.2000000000000002</v>
      </c>
      <c r="B25" s="351" t="s">
        <v>887</v>
      </c>
      <c r="C25" s="351"/>
      <c r="D25" s="539"/>
      <c r="E25" s="334">
        <v>1</v>
      </c>
      <c r="F25" s="439"/>
      <c r="G25" s="478"/>
      <c r="H25" s="803"/>
      <c r="I25" s="1189"/>
    </row>
    <row r="26" spans="1:9" s="593" customFormat="1" ht="15.95" customHeight="1">
      <c r="A26" s="586">
        <f>A25+0.1</f>
        <v>2.3000000000000003</v>
      </c>
      <c r="B26" s="887" t="s">
        <v>888</v>
      </c>
      <c r="C26" s="887"/>
      <c r="D26" s="888"/>
      <c r="E26" s="884" t="s">
        <v>114</v>
      </c>
      <c r="F26" s="885"/>
      <c r="G26" s="885"/>
      <c r="H26" s="803"/>
      <c r="I26" s="1189"/>
    </row>
    <row r="27" spans="1:9" s="593" customFormat="1" ht="15.95" customHeight="1">
      <c r="A27" s="594"/>
      <c r="B27" s="653">
        <v>1</v>
      </c>
      <c r="C27" s="651" t="s">
        <v>889</v>
      </c>
      <c r="D27" s="701"/>
      <c r="E27" s="334">
        <v>2</v>
      </c>
      <c r="F27" s="439"/>
      <c r="G27" s="478"/>
      <c r="H27" s="803"/>
      <c r="I27" s="1189"/>
    </row>
    <row r="28" spans="1:9" s="593" customFormat="1" ht="15.95" customHeight="1">
      <c r="A28" s="594"/>
      <c r="B28" s="653">
        <v>2</v>
      </c>
      <c r="C28" s="651" t="s">
        <v>886</v>
      </c>
      <c r="D28" s="701"/>
      <c r="E28" s="334">
        <v>2</v>
      </c>
      <c r="F28" s="439"/>
      <c r="G28" s="478"/>
      <c r="H28" s="803"/>
      <c r="I28" s="1189"/>
    </row>
    <row r="29" spans="1:9" s="593" customFormat="1" ht="15.95" customHeight="1">
      <c r="A29" s="594"/>
      <c r="B29" s="653">
        <v>3</v>
      </c>
      <c r="C29" s="651" t="s">
        <v>890</v>
      </c>
      <c r="D29" s="701"/>
      <c r="E29" s="334">
        <v>2</v>
      </c>
      <c r="F29" s="439"/>
      <c r="G29" s="478"/>
      <c r="H29" s="803"/>
      <c r="I29" s="1189"/>
    </row>
    <row r="30" spans="1:9" s="593" customFormat="1" ht="15.95" customHeight="1">
      <c r="A30" s="595" t="s">
        <v>891</v>
      </c>
      <c r="B30" s="1192" t="s">
        <v>892</v>
      </c>
      <c r="C30" s="403"/>
      <c r="D30" s="513"/>
      <c r="E30" s="334">
        <v>5</v>
      </c>
      <c r="F30" s="439"/>
      <c r="G30" s="478"/>
      <c r="H30" s="803"/>
      <c r="I30" s="1189"/>
    </row>
    <row r="31" spans="1:9" s="593" customFormat="1" ht="15.95" customHeight="1">
      <c r="A31" s="591" t="s">
        <v>893</v>
      </c>
      <c r="B31" s="403" t="s">
        <v>894</v>
      </c>
      <c r="C31" s="592"/>
      <c r="D31" s="545"/>
      <c r="E31" s="334">
        <v>2</v>
      </c>
      <c r="F31" s="439"/>
      <c r="G31" s="478"/>
      <c r="H31" s="803"/>
      <c r="I31" s="1189"/>
    </row>
    <row r="32" spans="1:9" s="32" customFormat="1" ht="18" customHeight="1">
      <c r="A32" s="33" t="s">
        <v>895</v>
      </c>
      <c r="B32" s="34"/>
      <c r="C32" s="34"/>
      <c r="D32" s="34"/>
      <c r="E32" s="34"/>
      <c r="F32" s="34"/>
      <c r="G32" s="34"/>
      <c r="H32" s="799"/>
      <c r="I32" s="787"/>
    </row>
    <row r="33" spans="1:9" s="32" customFormat="1" ht="18" customHeight="1">
      <c r="A33" s="36" t="s">
        <v>85</v>
      </c>
      <c r="B33" s="37"/>
      <c r="C33" s="37"/>
      <c r="D33" s="37"/>
      <c r="E33" s="37"/>
      <c r="F33" s="37"/>
      <c r="G33" s="37"/>
      <c r="H33" s="802"/>
      <c r="I33" s="789"/>
    </row>
    <row r="34" spans="1:9" s="32" customFormat="1" ht="18" customHeight="1">
      <c r="A34" s="418" t="s">
        <v>896</v>
      </c>
      <c r="B34" s="880" t="s">
        <v>897</v>
      </c>
      <c r="C34" s="880"/>
      <c r="D34" s="881"/>
      <c r="E34" s="578">
        <v>1</v>
      </c>
      <c r="F34" s="439"/>
      <c r="G34" s="478"/>
      <c r="H34" s="597"/>
      <c r="I34" s="724"/>
    </row>
    <row r="35" spans="1:9" s="32" customFormat="1" ht="18" customHeight="1">
      <c r="A35" s="420" t="s">
        <v>898</v>
      </c>
      <c r="B35" s="351" t="s">
        <v>899</v>
      </c>
      <c r="C35" s="351"/>
      <c r="D35" s="539"/>
      <c r="E35" s="1039" t="s">
        <v>114</v>
      </c>
      <c r="F35" s="1040"/>
      <c r="G35" s="1040"/>
      <c r="H35" s="597"/>
      <c r="I35" s="724"/>
    </row>
    <row r="36" spans="1:9" s="32" customFormat="1" ht="18" customHeight="1">
      <c r="A36" s="420"/>
      <c r="B36" s="653">
        <v>1</v>
      </c>
      <c r="C36" s="651" t="s">
        <v>900</v>
      </c>
      <c r="D36" s="701"/>
      <c r="E36" s="334">
        <v>1</v>
      </c>
      <c r="F36" s="439"/>
      <c r="G36" s="478"/>
      <c r="H36" s="597"/>
      <c r="I36" s="724"/>
    </row>
    <row r="37" spans="1:9" s="32" customFormat="1" ht="18" customHeight="1" thickBot="1">
      <c r="A37" s="419"/>
      <c r="B37" s="387">
        <v>2</v>
      </c>
      <c r="C37" s="337" t="s">
        <v>901</v>
      </c>
      <c r="D37" s="541"/>
      <c r="E37" s="334">
        <v>1</v>
      </c>
      <c r="F37" s="439"/>
      <c r="G37" s="478"/>
      <c r="H37" s="597"/>
      <c r="I37" s="724"/>
    </row>
    <row r="38" spans="1:9" s="32" customFormat="1" ht="24" customHeight="1">
      <c r="A38" s="87" t="s">
        <v>62</v>
      </c>
      <c r="B38" s="88"/>
      <c r="C38" s="88"/>
      <c r="D38" s="88"/>
      <c r="E38" s="728"/>
      <c r="F38" s="728"/>
      <c r="G38" s="793"/>
      <c r="H38" s="790"/>
      <c r="I38" s="786"/>
    </row>
    <row r="39" spans="1:9" s="32" customFormat="1" ht="18" customHeight="1">
      <c r="A39" s="33" t="s">
        <v>902</v>
      </c>
      <c r="B39" s="34"/>
      <c r="C39" s="34"/>
      <c r="D39" s="117"/>
      <c r="E39" s="117"/>
      <c r="F39" s="118"/>
      <c r="G39" s="118"/>
      <c r="H39" s="799"/>
      <c r="I39" s="787"/>
    </row>
    <row r="40" spans="1:9" s="32" customFormat="1" ht="18" customHeight="1">
      <c r="A40" s="71" t="s">
        <v>133</v>
      </c>
      <c r="B40" s="90"/>
      <c r="C40" s="90"/>
      <c r="D40" s="90"/>
      <c r="E40" s="90"/>
      <c r="F40" s="90"/>
      <c r="G40" s="90"/>
      <c r="H40" s="800"/>
      <c r="I40" s="788"/>
    </row>
    <row r="41" spans="1:9" ht="18.600000000000001" customHeight="1">
      <c r="A41" s="119">
        <v>1</v>
      </c>
      <c r="B41" s="92" t="s">
        <v>903</v>
      </c>
      <c r="C41" s="92"/>
      <c r="D41" s="83"/>
      <c r="E41" s="362" t="s">
        <v>135</v>
      </c>
      <c r="F41" s="362" t="s">
        <v>135</v>
      </c>
      <c r="G41" s="64"/>
      <c r="H41" s="269"/>
      <c r="I41" s="725"/>
    </row>
    <row r="42" spans="1:9" s="32" customFormat="1" ht="18" customHeight="1">
      <c r="A42" s="36" t="s">
        <v>85</v>
      </c>
      <c r="B42" s="37"/>
      <c r="C42" s="37"/>
      <c r="D42" s="37"/>
      <c r="E42" s="152"/>
      <c r="F42" s="152"/>
      <c r="G42" s="152"/>
      <c r="H42" s="806"/>
      <c r="I42" s="789"/>
    </row>
    <row r="43" spans="1:9" ht="15.95" customHeight="1">
      <c r="A43" s="137" t="s">
        <v>206</v>
      </c>
      <c r="B43" s="92" t="s">
        <v>904</v>
      </c>
      <c r="C43" s="125"/>
      <c r="D43" s="95"/>
      <c r="E43" s="44">
        <v>3</v>
      </c>
      <c r="F43" s="63"/>
      <c r="G43" s="64"/>
      <c r="H43" s="35"/>
      <c r="I43" s="725"/>
    </row>
    <row r="44" spans="1:9" ht="15.95" customHeight="1" thickBot="1">
      <c r="A44" s="611" t="s">
        <v>212</v>
      </c>
      <c r="B44" s="351" t="s">
        <v>905</v>
      </c>
      <c r="C44" s="351"/>
      <c r="D44" s="443"/>
      <c r="E44" s="334">
        <v>1</v>
      </c>
      <c r="F44" s="439"/>
      <c r="G44" s="478"/>
      <c r="H44" s="35"/>
      <c r="I44" s="725"/>
    </row>
    <row r="45" spans="1:9" s="589" customFormat="1" ht="18" customHeight="1">
      <c r="A45" s="599" t="s">
        <v>254</v>
      </c>
      <c r="B45" s="600"/>
      <c r="C45" s="600"/>
      <c r="D45" s="600"/>
      <c r="E45" s="600"/>
      <c r="F45" s="600"/>
      <c r="G45" s="600"/>
      <c r="H45" s="804"/>
      <c r="I45" s="1190"/>
    </row>
    <row r="46" spans="1:9" s="589" customFormat="1" ht="18" customHeight="1">
      <c r="A46" s="601" t="s">
        <v>133</v>
      </c>
      <c r="B46" s="602"/>
      <c r="C46" s="602"/>
      <c r="D46" s="729"/>
      <c r="E46" s="603"/>
      <c r="F46" s="524"/>
      <c r="G46" s="603"/>
      <c r="H46" s="807"/>
      <c r="I46" s="1193"/>
    </row>
    <row r="47" spans="1:9" s="593" customFormat="1" ht="15.95" customHeight="1">
      <c r="A47" s="604">
        <v>2</v>
      </c>
      <c r="B47" s="880" t="s">
        <v>906</v>
      </c>
      <c r="C47" s="880"/>
      <c r="D47" s="881"/>
      <c r="E47" s="422" t="s">
        <v>135</v>
      </c>
      <c r="F47" s="422" t="s">
        <v>135</v>
      </c>
      <c r="G47" s="478"/>
      <c r="H47" s="803"/>
      <c r="I47" s="1189"/>
    </row>
    <row r="48" spans="1:9" s="593" customFormat="1" ht="15.95" customHeight="1">
      <c r="A48" s="605">
        <f>A47+0.1</f>
        <v>2.1</v>
      </c>
      <c r="B48" s="403" t="s">
        <v>907</v>
      </c>
      <c r="C48" s="403"/>
      <c r="D48" s="545"/>
      <c r="E48" s="422" t="s">
        <v>135</v>
      </c>
      <c r="F48" s="422" t="s">
        <v>135</v>
      </c>
      <c r="G48" s="478"/>
      <c r="H48" s="803"/>
      <c r="I48" s="1189"/>
    </row>
    <row r="49" spans="1:9" s="593" customFormat="1" ht="15.95" customHeight="1">
      <c r="A49" s="605">
        <f>A48+0.1</f>
        <v>2.2000000000000002</v>
      </c>
      <c r="B49" s="403" t="s">
        <v>908</v>
      </c>
      <c r="C49" s="403"/>
      <c r="D49" s="545"/>
      <c r="E49" s="422" t="s">
        <v>135</v>
      </c>
      <c r="F49" s="422" t="s">
        <v>135</v>
      </c>
      <c r="G49" s="478"/>
      <c r="H49" s="803"/>
      <c r="I49" s="1189"/>
    </row>
    <row r="50" spans="1:9" s="598" customFormat="1" ht="32.1" customHeight="1">
      <c r="A50" s="605">
        <f t="shared" ref="A50:A51" si="0">A49+0.1</f>
        <v>2.3000000000000003</v>
      </c>
      <c r="B50" s="880" t="s">
        <v>909</v>
      </c>
      <c r="C50" s="880"/>
      <c r="D50" s="880"/>
      <c r="E50" s="606" t="s">
        <v>135</v>
      </c>
      <c r="F50" s="606" t="s">
        <v>135</v>
      </c>
      <c r="G50" s="794"/>
      <c r="H50" s="808"/>
      <c r="I50" s="1194"/>
    </row>
    <row r="51" spans="1:9" s="598" customFormat="1" ht="32.1" customHeight="1">
      <c r="A51" s="605">
        <f t="shared" si="0"/>
        <v>2.4000000000000004</v>
      </c>
      <c r="B51" s="880" t="s">
        <v>910</v>
      </c>
      <c r="C51" s="880"/>
      <c r="D51" s="881"/>
      <c r="E51" s="606" t="s">
        <v>135</v>
      </c>
      <c r="F51" s="606" t="s">
        <v>135</v>
      </c>
      <c r="G51" s="794"/>
      <c r="H51" s="808"/>
      <c r="I51" s="1194"/>
    </row>
    <row r="52" spans="1:9" s="593" customFormat="1" ht="15.95" customHeight="1">
      <c r="A52" s="605">
        <f>A51+0.1</f>
        <v>2.5000000000000004</v>
      </c>
      <c r="B52" s="403" t="s">
        <v>911</v>
      </c>
      <c r="C52" s="403"/>
      <c r="D52" s="545"/>
      <c r="E52" s="422" t="s">
        <v>135</v>
      </c>
      <c r="F52" s="422" t="s">
        <v>135</v>
      </c>
      <c r="G52" s="478"/>
      <c r="H52" s="803"/>
      <c r="I52" s="1189"/>
    </row>
    <row r="53" spans="1:9" s="593" customFormat="1" ht="15.95" customHeight="1">
      <c r="A53" s="605">
        <f t="shared" ref="A53" si="1">A52+0.1</f>
        <v>2.6000000000000005</v>
      </c>
      <c r="B53" s="403" t="s">
        <v>268</v>
      </c>
      <c r="C53" s="403"/>
      <c r="D53" s="545"/>
      <c r="E53" s="422" t="s">
        <v>135</v>
      </c>
      <c r="F53" s="422" t="s">
        <v>135</v>
      </c>
      <c r="G53" s="478"/>
      <c r="H53" s="803"/>
      <c r="I53" s="1189"/>
    </row>
    <row r="54" spans="1:9" s="593" customFormat="1" ht="15.95" customHeight="1">
      <c r="A54" s="605">
        <f>A53+0.1</f>
        <v>2.7000000000000006</v>
      </c>
      <c r="B54" s="403" t="s">
        <v>912</v>
      </c>
      <c r="C54" s="403"/>
      <c r="D54" s="545"/>
      <c r="E54" s="422" t="s">
        <v>135</v>
      </c>
      <c r="F54" s="422" t="s">
        <v>135</v>
      </c>
      <c r="G54" s="478"/>
      <c r="H54" s="803"/>
      <c r="I54" s="1189"/>
    </row>
    <row r="55" spans="1:9" s="593" customFormat="1" ht="15.95" customHeight="1">
      <c r="A55" s="605" t="s">
        <v>272</v>
      </c>
      <c r="B55" s="403" t="s">
        <v>913</v>
      </c>
      <c r="C55" s="403"/>
      <c r="D55" s="545"/>
      <c r="E55" s="422" t="s">
        <v>135</v>
      </c>
      <c r="F55" s="422" t="s">
        <v>135</v>
      </c>
      <c r="G55" s="494"/>
      <c r="H55" s="803"/>
      <c r="I55" s="1189"/>
    </row>
    <row r="56" spans="1:9" s="589" customFormat="1" ht="18" customHeight="1">
      <c r="A56" s="607" t="s">
        <v>269</v>
      </c>
      <c r="B56" s="608"/>
      <c r="C56" s="608"/>
      <c r="D56" s="608"/>
      <c r="E56" s="609"/>
      <c r="F56" s="608"/>
      <c r="G56" s="609"/>
      <c r="H56" s="809"/>
      <c r="I56" s="1195"/>
    </row>
    <row r="57" spans="1:9" s="593" customFormat="1" ht="32.1" customHeight="1">
      <c r="A57" s="605" t="s">
        <v>274</v>
      </c>
      <c r="B57" s="908" t="s">
        <v>914</v>
      </c>
      <c r="C57" s="908"/>
      <c r="D57" s="908"/>
      <c r="E57" s="334">
        <v>2</v>
      </c>
      <c r="F57" s="439"/>
      <c r="G57" s="478"/>
      <c r="H57" s="803"/>
      <c r="I57" s="1189"/>
    </row>
    <row r="58" spans="1:9" s="32" customFormat="1" ht="18" customHeight="1">
      <c r="A58" s="36" t="s">
        <v>85</v>
      </c>
      <c r="B58" s="37"/>
      <c r="C58" s="37"/>
      <c r="D58" s="37"/>
      <c r="E58" s="152"/>
      <c r="F58" s="152"/>
      <c r="G58" s="152"/>
      <c r="H58" s="806"/>
      <c r="I58" s="789"/>
    </row>
    <row r="59" spans="1:9" ht="15.95" customHeight="1">
      <c r="A59" s="730" t="s">
        <v>278</v>
      </c>
      <c r="B59" s="96" t="s">
        <v>915</v>
      </c>
      <c r="C59" s="270"/>
      <c r="D59" s="120"/>
      <c r="E59" s="897" t="s">
        <v>114</v>
      </c>
      <c r="F59" s="898"/>
      <c r="G59" s="898"/>
      <c r="H59" s="35"/>
      <c r="I59" s="725"/>
    </row>
    <row r="60" spans="1:9" ht="15.95" customHeight="1">
      <c r="A60" s="135"/>
      <c r="B60" s="645">
        <v>1</v>
      </c>
      <c r="C60" s="150" t="s">
        <v>916</v>
      </c>
      <c r="D60" s="666"/>
      <c r="E60" s="44">
        <v>2</v>
      </c>
      <c r="F60" s="63"/>
      <c r="G60" s="64"/>
      <c r="H60" s="35"/>
      <c r="I60" s="725"/>
    </row>
    <row r="61" spans="1:9" ht="15.95" customHeight="1" thickBot="1">
      <c r="A61" s="136"/>
      <c r="B61" s="46">
        <v>2</v>
      </c>
      <c r="C61" s="151" t="s">
        <v>917</v>
      </c>
      <c r="D61" s="124"/>
      <c r="E61" s="44">
        <v>2</v>
      </c>
      <c r="F61" s="63"/>
      <c r="G61" s="64"/>
      <c r="H61" s="35"/>
      <c r="I61" s="725"/>
    </row>
    <row r="62" spans="1:9" s="589" customFormat="1" ht="24" customHeight="1">
      <c r="A62" s="612" t="s">
        <v>65</v>
      </c>
      <c r="B62" s="613"/>
      <c r="C62" s="613"/>
      <c r="D62" s="613"/>
      <c r="E62" s="613"/>
      <c r="F62" s="613"/>
      <c r="G62" s="613"/>
      <c r="H62" s="810"/>
      <c r="I62" s="1196"/>
    </row>
    <row r="63" spans="1:9" s="589" customFormat="1" ht="18" customHeight="1">
      <c r="A63" s="614" t="s">
        <v>587</v>
      </c>
      <c r="B63" s="521"/>
      <c r="C63" s="521"/>
      <c r="D63" s="521"/>
      <c r="E63" s="521"/>
      <c r="F63" s="521"/>
      <c r="G63" s="521"/>
      <c r="H63" s="804"/>
      <c r="I63" s="1190"/>
    </row>
    <row r="64" spans="1:9" s="589" customFormat="1" ht="18" customHeight="1">
      <c r="A64" s="615" t="s">
        <v>133</v>
      </c>
      <c r="B64" s="524"/>
      <c r="C64" s="524"/>
      <c r="D64" s="524"/>
      <c r="E64" s="524"/>
      <c r="F64" s="524"/>
      <c r="G64" s="524"/>
      <c r="H64" s="807"/>
      <c r="I64" s="1193"/>
    </row>
    <row r="65" spans="1:9" s="593" customFormat="1" ht="15.95" customHeight="1">
      <c r="A65" s="488">
        <v>2</v>
      </c>
      <c r="B65" s="880" t="s">
        <v>918</v>
      </c>
      <c r="C65" s="880"/>
      <c r="D65" s="881"/>
      <c r="E65" s="422" t="s">
        <v>135</v>
      </c>
      <c r="F65" s="422" t="s">
        <v>135</v>
      </c>
      <c r="G65" s="478"/>
      <c r="H65" s="803"/>
      <c r="I65" s="1189"/>
    </row>
    <row r="66" spans="1:9" s="593" customFormat="1" ht="15.95" customHeight="1">
      <c r="A66" s="476">
        <f>A65+0.1</f>
        <v>2.1</v>
      </c>
      <c r="B66" s="651" t="s">
        <v>919</v>
      </c>
      <c r="C66" s="651"/>
      <c r="D66" s="651"/>
      <c r="E66" s="448" t="s">
        <v>135</v>
      </c>
      <c r="F66" s="448" t="s">
        <v>135</v>
      </c>
      <c r="G66" s="478"/>
      <c r="H66" s="803"/>
      <c r="I66" s="1189"/>
    </row>
    <row r="67" spans="1:9" s="589" customFormat="1" ht="18" customHeight="1">
      <c r="A67" s="1036" t="s">
        <v>631</v>
      </c>
      <c r="B67" s="1037"/>
      <c r="C67" s="1038"/>
      <c r="D67" s="1038"/>
      <c r="E67" s="1038"/>
      <c r="F67" s="1038"/>
      <c r="G67" s="1038"/>
      <c r="H67" s="804"/>
      <c r="I67" s="1190"/>
    </row>
    <row r="68" spans="1:9" s="589" customFormat="1" ht="18" customHeight="1">
      <c r="A68" s="616" t="s">
        <v>920</v>
      </c>
      <c r="B68" s="617"/>
      <c r="C68" s="617"/>
      <c r="D68" s="617"/>
      <c r="E68" s="524"/>
      <c r="F68" s="524"/>
      <c r="G68" s="524"/>
      <c r="H68" s="807"/>
      <c r="I68" s="1193"/>
    </row>
    <row r="69" spans="1:9" s="593" customFormat="1" ht="30.95" customHeight="1">
      <c r="A69" s="476" t="s">
        <v>921</v>
      </c>
      <c r="B69" s="887" t="s">
        <v>922</v>
      </c>
      <c r="C69" s="887"/>
      <c r="D69" s="888"/>
      <c r="E69" s="1153" t="s">
        <v>208</v>
      </c>
      <c r="F69" s="1154"/>
      <c r="G69" s="1154"/>
      <c r="H69" s="803"/>
      <c r="I69" s="1189"/>
    </row>
    <row r="70" spans="1:9" s="253" customFormat="1" ht="15.95" customHeight="1">
      <c r="A70" s="618"/>
      <c r="B70" s="731">
        <v>1</v>
      </c>
      <c r="C70" s="732" t="s">
        <v>923</v>
      </c>
      <c r="D70" s="733"/>
      <c r="E70" s="619" t="s">
        <v>135</v>
      </c>
      <c r="F70" s="620" t="s">
        <v>135</v>
      </c>
      <c r="G70" s="795"/>
      <c r="H70" s="811"/>
      <c r="I70" s="797"/>
    </row>
    <row r="71" spans="1:9" s="253" customFormat="1" ht="15.95" customHeight="1">
      <c r="A71" s="621"/>
      <c r="B71" s="622">
        <v>2</v>
      </c>
      <c r="C71" s="1034" t="s">
        <v>924</v>
      </c>
      <c r="D71" s="1035"/>
      <c r="E71" s="623" t="s">
        <v>135</v>
      </c>
      <c r="F71" s="624" t="s">
        <v>135</v>
      </c>
      <c r="G71" s="795"/>
      <c r="H71" s="811"/>
      <c r="I71" s="797"/>
    </row>
    <row r="72" spans="1:9" s="589" customFormat="1" ht="18" customHeight="1">
      <c r="A72" s="374" t="s">
        <v>925</v>
      </c>
      <c r="B72" s="375"/>
      <c r="C72" s="375"/>
      <c r="D72" s="375"/>
      <c r="E72" s="375"/>
      <c r="F72" s="375"/>
      <c r="G72" s="375"/>
      <c r="H72" s="812"/>
      <c r="I72" s="1197"/>
    </row>
    <row r="73" spans="1:9" s="593" customFormat="1" ht="15.95" customHeight="1">
      <c r="A73" s="480" t="s">
        <v>926</v>
      </c>
      <c r="B73" s="351" t="s">
        <v>927</v>
      </c>
      <c r="C73" s="352"/>
      <c r="D73" s="539"/>
      <c r="E73" s="1198" t="s">
        <v>208</v>
      </c>
      <c r="F73" s="1199"/>
      <c r="G73" s="1199"/>
      <c r="H73" s="803"/>
      <c r="I73" s="1189"/>
    </row>
    <row r="74" spans="1:9" s="593" customFormat="1" ht="15.95" customHeight="1">
      <c r="A74" s="626"/>
      <c r="B74" s="653">
        <v>1</v>
      </c>
      <c r="C74" s="1107" t="s">
        <v>928</v>
      </c>
      <c r="D74" s="701"/>
      <c r="E74" s="334">
        <v>5</v>
      </c>
      <c r="F74" s="439"/>
      <c r="G74" s="478"/>
      <c r="H74" s="803"/>
      <c r="I74" s="1189"/>
    </row>
    <row r="75" spans="1:9" s="593" customFormat="1" ht="15.95" customHeight="1" thickBot="1">
      <c r="A75" s="734"/>
      <c r="B75" s="735">
        <v>2</v>
      </c>
      <c r="C75" s="1200" t="s">
        <v>929</v>
      </c>
      <c r="D75" s="736"/>
      <c r="E75" s="737">
        <v>5</v>
      </c>
      <c r="F75" s="527"/>
      <c r="G75" s="796"/>
      <c r="H75" s="813"/>
      <c r="I75" s="1201"/>
    </row>
    <row r="76" spans="1:9" ht="15" customHeight="1" thickBot="1">
      <c r="A76" s="271"/>
      <c r="F76" s="272"/>
      <c r="G76" s="273"/>
      <c r="I76" s="121"/>
    </row>
    <row r="77" spans="1:9" ht="24" customHeight="1" thickBot="1">
      <c r="A77" s="814" t="s">
        <v>930</v>
      </c>
      <c r="B77" s="272"/>
      <c r="C77" s="275"/>
      <c r="D77" s="276"/>
      <c r="E77" s="277"/>
      <c r="F77" s="278">
        <f>SUM(F7:F75)</f>
        <v>0</v>
      </c>
      <c r="G77" s="279">
        <f>SUMIF(G7:G75,"Y",F7:F75)</f>
        <v>0</v>
      </c>
      <c r="H77" s="280"/>
    </row>
    <row r="78" spans="1:9">
      <c r="B78" s="271"/>
      <c r="C78" s="271"/>
    </row>
  </sheetData>
  <sheetProtection algorithmName="SHA-512" hashValue="EE46qK5T5Lbksw72bewM791qHyGPl+uBtzHZM0bcRcqe8tsL7NyRA78LK21Sf/cD/4vjq+vfjU6dbZMBkcciXQ==" saltValue="bTED7wKIdNUTYjI40FkIYg==" spinCount="100000" sheet="1" selectLockedCells="1"/>
  <customSheetViews>
    <customSheetView guid="{2FEF0157-1395-4AB0-A359-44D2120F1FD8}" showGridLines="0" topLeftCell="A58">
      <selection activeCell="F1" sqref="F1"/>
      <pageMargins left="0" right="0" top="0" bottom="0" header="0" footer="0"/>
    </customSheetView>
    <customSheetView guid="{7E0C5C1F-A8E1-4256-8919-1760528F8325}" showGridLines="0" topLeftCell="A58">
      <selection activeCell="F1" sqref="F1"/>
      <pageMargins left="0" right="0" top="0" bottom="0" header="0" footer="0"/>
    </customSheetView>
  </customSheetViews>
  <mergeCells count="23">
    <mergeCell ref="B26:D26"/>
    <mergeCell ref="E26:G26"/>
    <mergeCell ref="B34:D34"/>
    <mergeCell ref="E35:G35"/>
    <mergeCell ref="A3:G3"/>
    <mergeCell ref="A8:G8"/>
    <mergeCell ref="F15:F16"/>
    <mergeCell ref="E14:G14"/>
    <mergeCell ref="G15:G16"/>
    <mergeCell ref="E9:G9"/>
    <mergeCell ref="B22:D22"/>
    <mergeCell ref="E22:G22"/>
    <mergeCell ref="E69:G69"/>
    <mergeCell ref="C71:D71"/>
    <mergeCell ref="E73:G73"/>
    <mergeCell ref="B47:D47"/>
    <mergeCell ref="B51:D51"/>
    <mergeCell ref="B57:D57"/>
    <mergeCell ref="A67:G67"/>
    <mergeCell ref="B50:D50"/>
    <mergeCell ref="E59:G59"/>
    <mergeCell ref="B65:D65"/>
    <mergeCell ref="B69:D69"/>
  </mergeCells>
  <phoneticPr fontId="14" type="noConversion"/>
  <conditionalFormatting sqref="F10">
    <cfRule type="cellIs" dxfId="131" priority="32" operator="equal">
      <formula>$E$10</formula>
    </cfRule>
  </conditionalFormatting>
  <conditionalFormatting sqref="F10:F12 F60:F61">
    <cfRule type="cellIs" dxfId="130" priority="385" stopIfTrue="1" operator="greaterThan">
      <formula>0</formula>
    </cfRule>
  </conditionalFormatting>
  <conditionalFormatting sqref="F11">
    <cfRule type="cellIs" dxfId="129" priority="31" operator="equal">
      <formula>$E$11</formula>
    </cfRule>
  </conditionalFormatting>
  <conditionalFormatting sqref="F12">
    <cfRule type="cellIs" dxfId="128" priority="30" operator="equal">
      <formula>$E$12</formula>
    </cfRule>
  </conditionalFormatting>
  <conditionalFormatting sqref="F15:F16">
    <cfRule type="cellIs" dxfId="127" priority="29" operator="equal">
      <formula>$E$16</formula>
    </cfRule>
    <cfRule type="cellIs" dxfId="126" priority="28" operator="equal">
      <formula>$E$15</formula>
    </cfRule>
  </conditionalFormatting>
  <conditionalFormatting sqref="F15:F18">
    <cfRule type="cellIs" dxfId="125" priority="166" stopIfTrue="1" operator="greaterThan">
      <formula>0</formula>
    </cfRule>
  </conditionalFormatting>
  <conditionalFormatting sqref="F17">
    <cfRule type="cellIs" dxfId="124" priority="27" operator="equal">
      <formula>$E$17</formula>
    </cfRule>
  </conditionalFormatting>
  <conditionalFormatting sqref="F18">
    <cfRule type="cellIs" dxfId="123" priority="26" operator="equal">
      <formula>$E$18</formula>
    </cfRule>
  </conditionalFormatting>
  <conditionalFormatting sqref="F21">
    <cfRule type="cellIs" dxfId="122" priority="25" operator="equal">
      <formula>$E$21</formula>
    </cfRule>
    <cfRule type="cellIs" dxfId="121" priority="164" stopIfTrue="1" operator="greaterThan">
      <formula>0</formula>
    </cfRule>
  </conditionalFormatting>
  <conditionalFormatting sqref="F23">
    <cfRule type="cellIs" dxfId="120" priority="24" operator="equal">
      <formula>$E$23</formula>
    </cfRule>
  </conditionalFormatting>
  <conditionalFormatting sqref="F23:F25">
    <cfRule type="cellIs" dxfId="119" priority="162" stopIfTrue="1" operator="greaterThan">
      <formula>0</formula>
    </cfRule>
  </conditionalFormatting>
  <conditionalFormatting sqref="F24">
    <cfRule type="cellIs" dxfId="118" priority="23" operator="equal">
      <formula>$E$24</formula>
    </cfRule>
  </conditionalFormatting>
  <conditionalFormatting sqref="F25">
    <cfRule type="cellIs" dxfId="117" priority="22" operator="equal">
      <formula>$E$25</formula>
    </cfRule>
  </conditionalFormatting>
  <conditionalFormatting sqref="F27">
    <cfRule type="cellIs" dxfId="116" priority="21" operator="equal">
      <formula>$E$27</formula>
    </cfRule>
  </conditionalFormatting>
  <conditionalFormatting sqref="F27:F31">
    <cfRule type="cellIs" dxfId="115" priority="160" stopIfTrue="1" operator="greaterThan">
      <formula>0</formula>
    </cfRule>
  </conditionalFormatting>
  <conditionalFormatting sqref="F28">
    <cfRule type="cellIs" dxfId="114" priority="20" operator="equal">
      <formula>$E$28</formula>
    </cfRule>
  </conditionalFormatting>
  <conditionalFormatting sqref="F29">
    <cfRule type="cellIs" dxfId="113" priority="19" operator="equal">
      <formula>$E$29</formula>
    </cfRule>
  </conditionalFormatting>
  <conditionalFormatting sqref="F30">
    <cfRule type="cellIs" dxfId="112" priority="18" operator="equal">
      <formula>"="</formula>
    </cfRule>
  </conditionalFormatting>
  <conditionalFormatting sqref="F31">
    <cfRule type="cellIs" dxfId="111" priority="17" operator="equal">
      <formula>$E$31</formula>
    </cfRule>
  </conditionalFormatting>
  <conditionalFormatting sqref="F34">
    <cfRule type="cellIs" dxfId="110" priority="16" operator="equal">
      <formula>$E$34</formula>
    </cfRule>
    <cfRule type="cellIs" dxfId="109" priority="126" stopIfTrue="1" operator="greaterThan">
      <formula>0</formula>
    </cfRule>
  </conditionalFormatting>
  <conditionalFormatting sqref="F36">
    <cfRule type="cellIs" dxfId="108" priority="15" operator="equal">
      <formula>$E$36</formula>
    </cfRule>
  </conditionalFormatting>
  <conditionalFormatting sqref="F36:F37">
    <cfRule type="cellIs" dxfId="107" priority="140" stopIfTrue="1" operator="greaterThan">
      <formula>0</formula>
    </cfRule>
  </conditionalFormatting>
  <conditionalFormatting sqref="F37">
    <cfRule type="cellIs" dxfId="106" priority="14" operator="equal">
      <formula>$E$37</formula>
    </cfRule>
  </conditionalFormatting>
  <conditionalFormatting sqref="F43">
    <cfRule type="cellIs" dxfId="105" priority="13" operator="equal">
      <formula>$E$43</formula>
    </cfRule>
  </conditionalFormatting>
  <conditionalFormatting sqref="F43:F44">
    <cfRule type="cellIs" dxfId="104" priority="60" stopIfTrue="1" operator="greaterThan">
      <formula>0</formula>
    </cfRule>
  </conditionalFormatting>
  <conditionalFormatting sqref="F44">
    <cfRule type="cellIs" dxfId="103" priority="12" operator="equal">
      <formula>$E$44</formula>
    </cfRule>
  </conditionalFormatting>
  <conditionalFormatting sqref="F57">
    <cfRule type="cellIs" dxfId="102" priority="11" operator="equal">
      <formula>$E$57</formula>
    </cfRule>
    <cfRule type="cellIs" dxfId="101" priority="94" stopIfTrue="1" operator="greaterThan">
      <formula>0</formula>
    </cfRule>
  </conditionalFormatting>
  <conditionalFormatting sqref="F60">
    <cfRule type="cellIs" dxfId="100" priority="10" operator="equal">
      <formula>$E$60</formula>
    </cfRule>
  </conditionalFormatting>
  <conditionalFormatting sqref="F61">
    <cfRule type="cellIs" dxfId="99" priority="9" operator="equal">
      <formula>$E$61</formula>
    </cfRule>
  </conditionalFormatting>
  <conditionalFormatting sqref="F74">
    <cfRule type="cellIs" dxfId="98" priority="2" operator="equal">
      <formula>$E$74</formula>
    </cfRule>
  </conditionalFormatting>
  <conditionalFormatting sqref="F74:F75">
    <cfRule type="cellIs" dxfId="97" priority="34" stopIfTrue="1" operator="greaterThan">
      <formula>0</formula>
    </cfRule>
  </conditionalFormatting>
  <conditionalFormatting sqref="F75">
    <cfRule type="cellIs" dxfId="96" priority="1" operator="equal">
      <formula>$E$75</formula>
    </cfRule>
  </conditionalFormatting>
  <conditionalFormatting sqref="G7">
    <cfRule type="cellIs" dxfId="95" priority="243" stopIfTrue="1" operator="equal">
      <formula>"Y"</formula>
    </cfRule>
    <cfRule type="cellIs" dxfId="94" priority="242" stopIfTrue="1" operator="equal">
      <formula>"N"</formula>
    </cfRule>
    <cfRule type="cellIs" dxfId="93" priority="241" stopIfTrue="1" operator="equal">
      <formula>"vf"</formula>
    </cfRule>
    <cfRule type="cellIs" dxfId="92" priority="239" stopIfTrue="1" operator="equal">
      <formula>"na"</formula>
    </cfRule>
    <cfRule type="cellIs" dxfId="91" priority="238" stopIfTrue="1" operator="equal">
      <formula>"ad"</formula>
    </cfRule>
    <cfRule type="cellIs" dxfId="90" priority="240" stopIfTrue="1" operator="equal">
      <formula>"n/a"</formula>
    </cfRule>
  </conditionalFormatting>
  <conditionalFormatting sqref="G10:G12 G15">
    <cfRule type="cellIs" dxfId="89" priority="382" stopIfTrue="1" operator="equal">
      <formula>"N"</formula>
    </cfRule>
    <cfRule type="cellIs" dxfId="88" priority="381" stopIfTrue="1" operator="equal">
      <formula>"vf"</formula>
    </cfRule>
    <cfRule type="cellIs" dxfId="87" priority="380" stopIfTrue="1" operator="equal">
      <formula>"n/a"</formula>
    </cfRule>
    <cfRule type="cellIs" dxfId="86" priority="379" stopIfTrue="1" operator="equal">
      <formula>"na"</formula>
    </cfRule>
    <cfRule type="cellIs" dxfId="85" priority="378" stopIfTrue="1" operator="equal">
      <formula>"ad"</formula>
    </cfRule>
    <cfRule type="cellIs" dxfId="84" priority="383" stopIfTrue="1" operator="equal">
      <formula>"Y"</formula>
    </cfRule>
  </conditionalFormatting>
  <conditionalFormatting sqref="G17:G18">
    <cfRule type="cellIs" dxfId="83" priority="168" stopIfTrue="1" operator="equal">
      <formula>"na"</formula>
    </cfRule>
    <cfRule type="cellIs" dxfId="82" priority="167" stopIfTrue="1" operator="equal">
      <formula>"ad"</formula>
    </cfRule>
    <cfRule type="cellIs" dxfId="81" priority="172" stopIfTrue="1" operator="equal">
      <formula>"Y"</formula>
    </cfRule>
    <cfRule type="cellIs" dxfId="80" priority="171" stopIfTrue="1" operator="equal">
      <formula>"N"</formula>
    </cfRule>
    <cfRule type="cellIs" dxfId="79" priority="170" stopIfTrue="1" operator="equal">
      <formula>"vf"</formula>
    </cfRule>
    <cfRule type="cellIs" dxfId="78" priority="169" stopIfTrue="1" operator="equal">
      <formula>"n/a"</formula>
    </cfRule>
  </conditionalFormatting>
  <conditionalFormatting sqref="G21">
    <cfRule type="cellIs" dxfId="77" priority="155" stopIfTrue="1" operator="equal">
      <formula>"n/a"</formula>
    </cfRule>
    <cfRule type="cellIs" dxfId="76" priority="154" stopIfTrue="1" operator="equal">
      <formula>"na"</formula>
    </cfRule>
    <cfRule type="cellIs" dxfId="75" priority="153" stopIfTrue="1" operator="equal">
      <formula>"ad"</formula>
    </cfRule>
    <cfRule type="cellIs" dxfId="74" priority="157" stopIfTrue="1" operator="equal">
      <formula>"N"</formula>
    </cfRule>
    <cfRule type="cellIs" dxfId="73" priority="156" stopIfTrue="1" operator="equal">
      <formula>"vf"</formula>
    </cfRule>
    <cfRule type="cellIs" dxfId="72" priority="158" stopIfTrue="1" operator="equal">
      <formula>"Y"</formula>
    </cfRule>
  </conditionalFormatting>
  <conditionalFormatting sqref="G23:G25">
    <cfRule type="cellIs" dxfId="71" priority="151" stopIfTrue="1" operator="equal">
      <formula>"N"</formula>
    </cfRule>
    <cfRule type="cellIs" dxfId="70" priority="150" stopIfTrue="1" operator="equal">
      <formula>"vf"</formula>
    </cfRule>
    <cfRule type="cellIs" dxfId="69" priority="149" stopIfTrue="1" operator="equal">
      <formula>"n/a"</formula>
    </cfRule>
    <cfRule type="cellIs" dxfId="68" priority="152" stopIfTrue="1" operator="equal">
      <formula>"Y"</formula>
    </cfRule>
    <cfRule type="cellIs" dxfId="67" priority="148" stopIfTrue="1" operator="equal">
      <formula>"na"</formula>
    </cfRule>
    <cfRule type="cellIs" dxfId="66" priority="147" stopIfTrue="1" operator="equal">
      <formula>"ad"</formula>
    </cfRule>
  </conditionalFormatting>
  <conditionalFormatting sqref="G27:G31">
    <cfRule type="cellIs" dxfId="65" priority="146" stopIfTrue="1" operator="equal">
      <formula>"Y"</formula>
    </cfRule>
    <cfRule type="cellIs" dxfId="64" priority="144" stopIfTrue="1" operator="equal">
      <formula>"vf"</formula>
    </cfRule>
    <cfRule type="cellIs" dxfId="63" priority="145" stopIfTrue="1" operator="equal">
      <formula>"N"</formula>
    </cfRule>
    <cfRule type="cellIs" dxfId="62" priority="141" stopIfTrue="1" operator="equal">
      <formula>"ad"</formula>
    </cfRule>
    <cfRule type="cellIs" dxfId="61" priority="142" stopIfTrue="1" operator="equal">
      <formula>"na"</formula>
    </cfRule>
    <cfRule type="cellIs" dxfId="60" priority="143" stopIfTrue="1" operator="equal">
      <formula>"n/a"</formula>
    </cfRule>
  </conditionalFormatting>
  <conditionalFormatting sqref="G34">
    <cfRule type="cellIs" dxfId="59" priority="133" stopIfTrue="1" operator="equal">
      <formula>"ad"</formula>
    </cfRule>
    <cfRule type="cellIs" dxfId="58" priority="134" stopIfTrue="1" operator="equal">
      <formula>"na"</formula>
    </cfRule>
    <cfRule type="cellIs" dxfId="57" priority="135" stopIfTrue="1" operator="equal">
      <formula>"n/a"</formula>
    </cfRule>
    <cfRule type="cellIs" dxfId="56" priority="136" stopIfTrue="1" operator="equal">
      <formula>"vf"</formula>
    </cfRule>
    <cfRule type="cellIs" dxfId="55" priority="137" stopIfTrue="1" operator="equal">
      <formula>"N"</formula>
    </cfRule>
    <cfRule type="cellIs" dxfId="54" priority="138" stopIfTrue="1" operator="equal">
      <formula>"Y"</formula>
    </cfRule>
  </conditionalFormatting>
  <conditionalFormatting sqref="G36:G37">
    <cfRule type="cellIs" dxfId="53" priority="127" stopIfTrue="1" operator="equal">
      <formula>"ad"</formula>
    </cfRule>
    <cfRule type="cellIs" dxfId="52" priority="128" stopIfTrue="1" operator="equal">
      <formula>"na"</formula>
    </cfRule>
    <cfRule type="cellIs" dxfId="51" priority="129" stopIfTrue="1" operator="equal">
      <formula>"n/a"</formula>
    </cfRule>
    <cfRule type="cellIs" dxfId="50" priority="130" stopIfTrue="1" operator="equal">
      <formula>"vf"</formula>
    </cfRule>
    <cfRule type="cellIs" dxfId="49" priority="131" stopIfTrue="1" operator="equal">
      <formula>"N"</formula>
    </cfRule>
    <cfRule type="cellIs" dxfId="48" priority="132" stopIfTrue="1" operator="equal">
      <formula>"Y"</formula>
    </cfRule>
  </conditionalFormatting>
  <conditionalFormatting sqref="G41">
    <cfRule type="cellIs" dxfId="47" priority="336" stopIfTrue="1" operator="equal">
      <formula>"ad"</formula>
    </cfRule>
    <cfRule type="cellIs" dxfId="46" priority="337" stopIfTrue="1" operator="equal">
      <formula>"na"</formula>
    </cfRule>
    <cfRule type="cellIs" dxfId="45" priority="338" stopIfTrue="1" operator="equal">
      <formula>"n/a"</formula>
    </cfRule>
    <cfRule type="cellIs" dxfId="44" priority="339" stopIfTrue="1" operator="equal">
      <formula>"vf"</formula>
    </cfRule>
    <cfRule type="cellIs" dxfId="43" priority="340" stopIfTrue="1" operator="equal">
      <formula>"N"</formula>
    </cfRule>
    <cfRule type="cellIs" dxfId="42" priority="341" stopIfTrue="1" operator="equal">
      <formula>"Y"</formula>
    </cfRule>
  </conditionalFormatting>
  <conditionalFormatting sqref="G43:G44">
    <cfRule type="cellIs" dxfId="41" priority="56" stopIfTrue="1" operator="equal">
      <formula>"vf"</formula>
    </cfRule>
    <cfRule type="cellIs" dxfId="40" priority="57" stopIfTrue="1" operator="equal">
      <formula>"N"</formula>
    </cfRule>
    <cfRule type="cellIs" dxfId="39" priority="55" stopIfTrue="1" operator="equal">
      <formula>"n/a"</formula>
    </cfRule>
    <cfRule type="cellIs" dxfId="38" priority="54" stopIfTrue="1" operator="equal">
      <formula>"na"</formula>
    </cfRule>
    <cfRule type="cellIs" dxfId="37" priority="53" stopIfTrue="1" operator="equal">
      <formula>"ad"</formula>
    </cfRule>
    <cfRule type="cellIs" dxfId="36" priority="58" stopIfTrue="1" operator="equal">
      <formula>"Y"</formula>
    </cfRule>
  </conditionalFormatting>
  <conditionalFormatting sqref="G47:G55">
    <cfRule type="cellIs" dxfId="35" priority="71" stopIfTrue="1" operator="equal">
      <formula>"n/a"</formula>
    </cfRule>
    <cfRule type="cellIs" dxfId="34" priority="70" stopIfTrue="1" operator="equal">
      <formula>"na"</formula>
    </cfRule>
    <cfRule type="cellIs" dxfId="33" priority="73" stopIfTrue="1" operator="equal">
      <formula>"N"</formula>
    </cfRule>
    <cfRule type="cellIs" dxfId="32" priority="72" stopIfTrue="1" operator="equal">
      <formula>"vf"</formula>
    </cfRule>
    <cfRule type="cellIs" dxfId="31" priority="74" stopIfTrue="1" operator="equal">
      <formula>"Y"</formula>
    </cfRule>
    <cfRule type="cellIs" dxfId="30" priority="69" stopIfTrue="1" operator="equal">
      <formula>"ad"</formula>
    </cfRule>
  </conditionalFormatting>
  <conditionalFormatting sqref="G57">
    <cfRule type="cellIs" dxfId="29" priority="91" stopIfTrue="1" operator="equal">
      <formula>"N"</formula>
    </cfRule>
    <cfRule type="cellIs" dxfId="28" priority="90" stopIfTrue="1" operator="equal">
      <formula>"vf"</formula>
    </cfRule>
    <cfRule type="cellIs" dxfId="27" priority="89" stopIfTrue="1" operator="equal">
      <formula>"n/a"</formula>
    </cfRule>
    <cfRule type="cellIs" dxfId="26" priority="88" stopIfTrue="1" operator="equal">
      <formula>"na"</formula>
    </cfRule>
    <cfRule type="cellIs" dxfId="25" priority="87" stopIfTrue="1" operator="equal">
      <formula>"ad"</formula>
    </cfRule>
    <cfRule type="cellIs" dxfId="24" priority="92" stopIfTrue="1" operator="equal">
      <formula>"Y"</formula>
    </cfRule>
  </conditionalFormatting>
  <conditionalFormatting sqref="G60:G61">
    <cfRule type="cellIs" dxfId="23" priority="207" stopIfTrue="1" operator="equal">
      <formula>"na"</formula>
    </cfRule>
    <cfRule type="cellIs" dxfId="22" priority="208" stopIfTrue="1" operator="equal">
      <formula>"n/a"</formula>
    </cfRule>
    <cfRule type="cellIs" dxfId="21" priority="209" stopIfTrue="1" operator="equal">
      <formula>"vf"</formula>
    </cfRule>
    <cfRule type="cellIs" dxfId="20" priority="206" stopIfTrue="1" operator="equal">
      <formula>"ad"</formula>
    </cfRule>
    <cfRule type="cellIs" dxfId="19" priority="211" stopIfTrue="1" operator="equal">
      <formula>"Y"</formula>
    </cfRule>
    <cfRule type="cellIs" dxfId="18" priority="210" stopIfTrue="1" operator="equal">
      <formula>"N"</formula>
    </cfRule>
  </conditionalFormatting>
  <conditionalFormatting sqref="G65:G66">
    <cfRule type="cellIs" dxfId="17" priority="47" stopIfTrue="1" operator="equal">
      <formula>"ad"</formula>
    </cfRule>
    <cfRule type="cellIs" dxfId="16" priority="48" stopIfTrue="1" operator="equal">
      <formula>"na"</formula>
    </cfRule>
    <cfRule type="cellIs" dxfId="15" priority="50" stopIfTrue="1" operator="equal">
      <formula>"vf"</formula>
    </cfRule>
    <cfRule type="cellIs" dxfId="14" priority="51" stopIfTrue="1" operator="equal">
      <formula>"N"</formula>
    </cfRule>
    <cfRule type="cellIs" dxfId="13" priority="52" stopIfTrue="1" operator="equal">
      <formula>"Y"</formula>
    </cfRule>
    <cfRule type="cellIs" dxfId="12" priority="49" stopIfTrue="1" operator="equal">
      <formula>"n/a"</formula>
    </cfRule>
  </conditionalFormatting>
  <conditionalFormatting sqref="G70:G71">
    <cfRule type="cellIs" dxfId="11" priority="45" stopIfTrue="1" operator="equal">
      <formula>"N"</formula>
    </cfRule>
    <cfRule type="cellIs" dxfId="10" priority="44" stopIfTrue="1" operator="equal">
      <formula>"vf"</formula>
    </cfRule>
    <cfRule type="cellIs" dxfId="9" priority="43" stopIfTrue="1" operator="equal">
      <formula>"n/a"</formula>
    </cfRule>
    <cfRule type="cellIs" dxfId="8" priority="42" stopIfTrue="1" operator="equal">
      <formula>"na"</formula>
    </cfRule>
    <cfRule type="cellIs" dxfId="7" priority="41" stopIfTrue="1" operator="equal">
      <formula>"ad"</formula>
    </cfRule>
    <cfRule type="cellIs" dxfId="6" priority="46" stopIfTrue="1" operator="equal">
      <formula>"Y"</formula>
    </cfRule>
  </conditionalFormatting>
  <conditionalFormatting sqref="G74:G75">
    <cfRule type="cellIs" dxfId="5" priority="35" stopIfTrue="1" operator="equal">
      <formula>"ad"</formula>
    </cfRule>
    <cfRule type="cellIs" dxfId="4" priority="40" stopIfTrue="1" operator="equal">
      <formula>"Y"</formula>
    </cfRule>
    <cfRule type="cellIs" dxfId="3" priority="38" stopIfTrue="1" operator="equal">
      <formula>"vf"</formula>
    </cfRule>
    <cfRule type="cellIs" dxfId="2" priority="37" stopIfTrue="1" operator="equal">
      <formula>"n/a"</formula>
    </cfRule>
    <cfRule type="cellIs" dxfId="1" priority="36" stopIfTrue="1" operator="equal">
      <formula>"na"</formula>
    </cfRule>
    <cfRule type="cellIs" dxfId="0" priority="39" stopIfTrue="1" operator="equal">
      <formula>"N"</formula>
    </cfRule>
  </conditionalFormatting>
  <pageMargins left="0.7" right="0.7" top="0.75" bottom="0.75" header="0.3" footer="0.3"/>
  <pageSetup scale="50" orientation="landscape" horizontalDpi="1200" verticalDpi="1200" r:id="rId1"/>
  <rowBreaks count="1" manualBreakCount="1">
    <brk id="31"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3479-22CC-4BBE-98DD-D2235E72F487}">
  <sheetPr codeName="Sheet5">
    <tabColor rgb="FF00B050"/>
  </sheetPr>
  <dimension ref="B1:Y167"/>
  <sheetViews>
    <sheetView workbookViewId="0">
      <selection activeCell="C6" sqref="C6"/>
    </sheetView>
  </sheetViews>
  <sheetFormatPr defaultRowHeight="14.45"/>
  <cols>
    <col min="2" max="2" width="23.5703125" customWidth="1"/>
    <col min="3" max="3" width="11.5703125" customWidth="1"/>
    <col min="4" max="4" width="15.5703125" customWidth="1"/>
    <col min="5" max="5" width="8.5703125" customWidth="1"/>
    <col min="7" max="7" width="23.5703125" customWidth="1"/>
    <col min="8" max="8" width="11.5703125" customWidth="1"/>
    <col min="9" max="9" width="15.5703125" customWidth="1"/>
    <col min="10" max="10" width="8.5703125" customWidth="1"/>
    <col min="12" max="12" width="23.5703125" customWidth="1"/>
    <col min="13" max="13" width="11.5703125" customWidth="1"/>
    <col min="14" max="14" width="15.5703125" customWidth="1"/>
    <col min="15" max="15" width="8.5703125" customWidth="1"/>
    <col min="17" max="17" width="23.5703125" customWidth="1"/>
    <col min="18" max="18" width="11.5703125" customWidth="1"/>
    <col min="19" max="19" width="15.5703125" customWidth="1"/>
    <col min="20" max="20" width="8.5703125" customWidth="1"/>
    <col min="22" max="22" width="23.5703125" customWidth="1"/>
    <col min="23" max="23" width="11.5703125" customWidth="1"/>
    <col min="24" max="24" width="15.5703125" customWidth="1"/>
    <col min="25" max="25" width="8.5703125" customWidth="1"/>
  </cols>
  <sheetData>
    <row r="1" spans="2:25" ht="15" thickBot="1"/>
    <row r="2" spans="2:25">
      <c r="B2" s="760" t="s">
        <v>931</v>
      </c>
      <c r="C2" s="738"/>
      <c r="D2" s="1060" t="s">
        <v>932</v>
      </c>
      <c r="E2" s="1061"/>
      <c r="G2" s="760" t="s">
        <v>931</v>
      </c>
      <c r="H2" s="738"/>
      <c r="I2" s="1060" t="s">
        <v>932</v>
      </c>
      <c r="J2" s="1061"/>
      <c r="L2" s="760" t="s">
        <v>931</v>
      </c>
      <c r="M2" s="738"/>
      <c r="N2" s="1060" t="s">
        <v>932</v>
      </c>
      <c r="O2" s="1061"/>
      <c r="Q2" s="760" t="s">
        <v>931</v>
      </c>
      <c r="R2" s="738"/>
      <c r="S2" s="1060" t="s">
        <v>932</v>
      </c>
      <c r="T2" s="1061"/>
      <c r="V2" s="760" t="s">
        <v>931</v>
      </c>
      <c r="W2" s="738"/>
      <c r="X2" s="1060" t="s">
        <v>932</v>
      </c>
      <c r="Y2" s="1061"/>
    </row>
    <row r="3" spans="2:25">
      <c r="B3" s="761" t="s">
        <v>933</v>
      </c>
      <c r="C3" s="739"/>
      <c r="D3" s="1062"/>
      <c r="E3" s="1063"/>
      <c r="G3" s="761" t="s">
        <v>933</v>
      </c>
      <c r="H3" s="739"/>
      <c r="I3" s="1062"/>
      <c r="J3" s="1063"/>
      <c r="L3" s="761" t="s">
        <v>933</v>
      </c>
      <c r="M3" s="739"/>
      <c r="N3" s="1062"/>
      <c r="O3" s="1063"/>
      <c r="Q3" s="761" t="s">
        <v>933</v>
      </c>
      <c r="R3" s="739"/>
      <c r="S3" s="1062"/>
      <c r="T3" s="1063"/>
      <c r="V3" s="761" t="s">
        <v>933</v>
      </c>
      <c r="W3" s="739"/>
      <c r="X3" s="1062"/>
      <c r="Y3" s="1063"/>
    </row>
    <row r="4" spans="2:25">
      <c r="B4" s="761" t="s">
        <v>934</v>
      </c>
      <c r="C4" s="739"/>
      <c r="D4" s="1062"/>
      <c r="E4" s="1063"/>
      <c r="G4" s="761" t="s">
        <v>934</v>
      </c>
      <c r="H4" s="739"/>
      <c r="I4" s="1062"/>
      <c r="J4" s="1063"/>
      <c r="L4" s="761" t="s">
        <v>934</v>
      </c>
      <c r="M4" s="739"/>
      <c r="N4" s="1062"/>
      <c r="O4" s="1063"/>
      <c r="Q4" s="761" t="s">
        <v>934</v>
      </c>
      <c r="R4" s="739"/>
      <c r="S4" s="1062"/>
      <c r="T4" s="1063"/>
      <c r="V4" s="761" t="s">
        <v>934</v>
      </c>
      <c r="W4" s="739"/>
      <c r="X4" s="1062"/>
      <c r="Y4" s="1063"/>
    </row>
    <row r="5" spans="2:25" ht="16.5">
      <c r="B5" s="761" t="s">
        <v>935</v>
      </c>
      <c r="C5" s="739"/>
      <c r="D5" s="1062"/>
      <c r="E5" s="1063"/>
      <c r="G5" s="761" t="s">
        <v>935</v>
      </c>
      <c r="H5" s="739"/>
      <c r="I5" s="1062"/>
      <c r="J5" s="1063"/>
      <c r="L5" s="761" t="s">
        <v>935</v>
      </c>
      <c r="M5" s="739"/>
      <c r="N5" s="1062"/>
      <c r="O5" s="1063"/>
      <c r="Q5" s="761" t="s">
        <v>935</v>
      </c>
      <c r="R5" s="739"/>
      <c r="S5" s="1062"/>
      <c r="T5" s="1063"/>
      <c r="V5" s="761" t="s">
        <v>935</v>
      </c>
      <c r="W5" s="739"/>
      <c r="X5" s="1062"/>
      <c r="Y5" s="1063"/>
    </row>
    <row r="6" spans="2:25" ht="16.5">
      <c r="B6" s="762" t="s">
        <v>936</v>
      </c>
      <c r="C6" s="739"/>
      <c r="D6" s="1062"/>
      <c r="E6" s="1063"/>
      <c r="G6" s="762" t="s">
        <v>936</v>
      </c>
      <c r="H6" s="739"/>
      <c r="I6" s="1062"/>
      <c r="J6" s="1063"/>
      <c r="L6" s="762" t="s">
        <v>936</v>
      </c>
      <c r="M6" s="739"/>
      <c r="N6" s="1062"/>
      <c r="O6" s="1063"/>
      <c r="Q6" s="762" t="s">
        <v>936</v>
      </c>
      <c r="R6" s="739"/>
      <c r="S6" s="1062"/>
      <c r="T6" s="1063"/>
      <c r="V6" s="762" t="s">
        <v>936</v>
      </c>
      <c r="W6" s="739"/>
      <c r="X6" s="1062"/>
      <c r="Y6" s="1063"/>
    </row>
    <row r="7" spans="2:25" ht="16.5">
      <c r="B7" s="761" t="s">
        <v>937</v>
      </c>
      <c r="C7" s="740"/>
      <c r="D7" s="1062"/>
      <c r="E7" s="1063"/>
      <c r="G7" s="761" t="s">
        <v>937</v>
      </c>
      <c r="H7" s="740"/>
      <c r="I7" s="1062"/>
      <c r="J7" s="1063"/>
      <c r="L7" s="761" t="s">
        <v>937</v>
      </c>
      <c r="M7" s="740"/>
      <c r="N7" s="1062"/>
      <c r="O7" s="1063"/>
      <c r="Q7" s="761" t="s">
        <v>937</v>
      </c>
      <c r="R7" s="740"/>
      <c r="S7" s="1062"/>
      <c r="T7" s="1063"/>
      <c r="V7" s="761" t="s">
        <v>937</v>
      </c>
      <c r="W7" s="740"/>
      <c r="X7" s="1062"/>
      <c r="Y7" s="1063"/>
    </row>
    <row r="8" spans="2:25">
      <c r="B8" s="763" t="s">
        <v>938</v>
      </c>
      <c r="C8" s="740"/>
      <c r="D8" s="1062"/>
      <c r="E8" s="1063"/>
      <c r="G8" s="763" t="s">
        <v>938</v>
      </c>
      <c r="H8" s="740"/>
      <c r="I8" s="1062"/>
      <c r="J8" s="1063"/>
      <c r="L8" s="763" t="s">
        <v>938</v>
      </c>
      <c r="M8" s="740"/>
      <c r="N8" s="1062"/>
      <c r="O8" s="1063"/>
      <c r="Q8" s="763" t="s">
        <v>938</v>
      </c>
      <c r="R8" s="740"/>
      <c r="S8" s="1062"/>
      <c r="T8" s="1063"/>
      <c r="V8" s="763" t="s">
        <v>938</v>
      </c>
      <c r="W8" s="740"/>
      <c r="X8" s="1062"/>
      <c r="Y8" s="1063"/>
    </row>
    <row r="9" spans="2:25" ht="15" thickBot="1">
      <c r="B9" s="764" t="s">
        <v>939</v>
      </c>
      <c r="C9" s="741"/>
      <c r="D9" s="1064"/>
      <c r="E9" s="1065"/>
      <c r="G9" s="764" t="s">
        <v>939</v>
      </c>
      <c r="H9" s="741"/>
      <c r="I9" s="1064"/>
      <c r="J9" s="1065"/>
      <c r="L9" s="764" t="s">
        <v>939</v>
      </c>
      <c r="M9" s="741"/>
      <c r="N9" s="1064"/>
      <c r="O9" s="1065"/>
      <c r="Q9" s="764" t="s">
        <v>939</v>
      </c>
      <c r="R9" s="741"/>
      <c r="S9" s="1064"/>
      <c r="T9" s="1065"/>
      <c r="V9" s="764" t="s">
        <v>939</v>
      </c>
      <c r="W9" s="741"/>
      <c r="X9" s="1064"/>
      <c r="Y9" s="1065"/>
    </row>
    <row r="10" spans="2:25" ht="21" customHeight="1" thickBot="1">
      <c r="B10" s="1066" t="s">
        <v>940</v>
      </c>
      <c r="C10" s="1067"/>
      <c r="D10" s="1067"/>
      <c r="E10" s="1068"/>
      <c r="G10" s="1066" t="s">
        <v>940</v>
      </c>
      <c r="H10" s="1067"/>
      <c r="I10" s="1067"/>
      <c r="J10" s="1068"/>
      <c r="L10" s="1066" t="s">
        <v>940</v>
      </c>
      <c r="M10" s="1067"/>
      <c r="N10" s="1067"/>
      <c r="O10" s="1068"/>
      <c r="Q10" s="1066" t="s">
        <v>940</v>
      </c>
      <c r="R10" s="1067"/>
      <c r="S10" s="1067"/>
      <c r="T10" s="1068"/>
      <c r="V10" s="1066" t="s">
        <v>940</v>
      </c>
      <c r="W10" s="1067"/>
      <c r="X10" s="1067"/>
      <c r="Y10" s="1068"/>
    </row>
    <row r="11" spans="2:25" ht="17.100000000000001" customHeight="1">
      <c r="B11" s="1069" t="s">
        <v>941</v>
      </c>
      <c r="C11" s="1070"/>
      <c r="D11" s="765" t="s">
        <v>942</v>
      </c>
      <c r="E11" s="766" t="s">
        <v>943</v>
      </c>
      <c r="G11" s="1069" t="s">
        <v>941</v>
      </c>
      <c r="H11" s="1070"/>
      <c r="I11" s="765" t="s">
        <v>942</v>
      </c>
      <c r="J11" s="766" t="s">
        <v>943</v>
      </c>
      <c r="L11" s="1069" t="s">
        <v>941</v>
      </c>
      <c r="M11" s="1070"/>
      <c r="N11" s="765" t="s">
        <v>942</v>
      </c>
      <c r="O11" s="766" t="s">
        <v>943</v>
      </c>
      <c r="Q11" s="1069" t="s">
        <v>941</v>
      </c>
      <c r="R11" s="1070"/>
      <c r="S11" s="765" t="s">
        <v>942</v>
      </c>
      <c r="T11" s="766" t="s">
        <v>943</v>
      </c>
      <c r="V11" s="1069" t="s">
        <v>941</v>
      </c>
      <c r="W11" s="1070"/>
      <c r="X11" s="765" t="s">
        <v>942</v>
      </c>
      <c r="Y11" s="766" t="s">
        <v>943</v>
      </c>
    </row>
    <row r="12" spans="2:25" ht="17.100000000000001" customHeight="1">
      <c r="B12" s="767" t="s">
        <v>944</v>
      </c>
      <c r="C12" s="754"/>
      <c r="D12" s="1071" t="e">
        <f>(C13*60)/C7</f>
        <v>#DIV/0!</v>
      </c>
      <c r="E12" s="1073" t="e">
        <f>C13/C6</f>
        <v>#DIV/0!</v>
      </c>
      <c r="G12" s="767" t="s">
        <v>944</v>
      </c>
      <c r="H12" s="754"/>
      <c r="I12" s="1071" t="e">
        <f>(H13*60)/H7</f>
        <v>#DIV/0!</v>
      </c>
      <c r="J12" s="1073" t="e">
        <f>H13/H6</f>
        <v>#DIV/0!</v>
      </c>
      <c r="L12" s="767" t="s">
        <v>944</v>
      </c>
      <c r="M12" s="754"/>
      <c r="N12" s="1071" t="e">
        <f>(M13*60)/M7</f>
        <v>#DIV/0!</v>
      </c>
      <c r="O12" s="1073" t="e">
        <f>M13/M6</f>
        <v>#DIV/0!</v>
      </c>
      <c r="Q12" s="767" t="s">
        <v>944</v>
      </c>
      <c r="R12" s="754"/>
      <c r="S12" s="1071" t="e">
        <f>(R13*60)/R7</f>
        <v>#DIV/0!</v>
      </c>
      <c r="T12" s="1073" t="e">
        <f>R13/R6</f>
        <v>#DIV/0!</v>
      </c>
      <c r="V12" s="767" t="s">
        <v>944</v>
      </c>
      <c r="W12" s="754"/>
      <c r="X12" s="1071" t="e">
        <f>(W13*60)/W7</f>
        <v>#DIV/0!</v>
      </c>
      <c r="Y12" s="1073" t="e">
        <f>W13/W6</f>
        <v>#DIV/0!</v>
      </c>
    </row>
    <row r="13" spans="2:25" ht="17.100000000000001" customHeight="1" thickBot="1">
      <c r="B13" s="768" t="s">
        <v>945</v>
      </c>
      <c r="C13" s="755"/>
      <c r="D13" s="1072"/>
      <c r="E13" s="1074"/>
      <c r="G13" s="768" t="s">
        <v>945</v>
      </c>
      <c r="H13" s="755"/>
      <c r="I13" s="1072"/>
      <c r="J13" s="1074"/>
      <c r="L13" s="768" t="s">
        <v>945</v>
      </c>
      <c r="M13" s="755"/>
      <c r="N13" s="1072"/>
      <c r="O13" s="1074"/>
      <c r="Q13" s="768" t="s">
        <v>945</v>
      </c>
      <c r="R13" s="755"/>
      <c r="S13" s="1072"/>
      <c r="T13" s="1074"/>
      <c r="V13" s="768" t="s">
        <v>945</v>
      </c>
      <c r="W13" s="755"/>
      <c r="X13" s="1072"/>
      <c r="Y13" s="1074"/>
    </row>
    <row r="14" spans="2:25" ht="17.100000000000001" customHeight="1">
      <c r="B14" s="1069" t="s">
        <v>946</v>
      </c>
      <c r="C14" s="1077"/>
      <c r="D14" s="1078" t="s">
        <v>947</v>
      </c>
      <c r="E14" s="1079"/>
      <c r="G14" s="1069" t="s">
        <v>946</v>
      </c>
      <c r="H14" s="1077"/>
      <c r="I14" s="1078" t="s">
        <v>947</v>
      </c>
      <c r="J14" s="1079"/>
      <c r="L14" s="1069" t="s">
        <v>946</v>
      </c>
      <c r="M14" s="1077"/>
      <c r="N14" s="1078" t="s">
        <v>947</v>
      </c>
      <c r="O14" s="1079"/>
      <c r="Q14" s="1069" t="s">
        <v>946</v>
      </c>
      <c r="R14" s="1077"/>
      <c r="S14" s="1078" t="s">
        <v>947</v>
      </c>
      <c r="T14" s="1079"/>
      <c r="V14" s="1069" t="s">
        <v>946</v>
      </c>
      <c r="W14" s="1077"/>
      <c r="X14" s="1078" t="s">
        <v>947</v>
      </c>
      <c r="Y14" s="1079"/>
    </row>
    <row r="15" spans="2:25" ht="17.100000000000001" customHeight="1">
      <c r="B15" s="769" t="s">
        <v>948</v>
      </c>
      <c r="C15" s="754"/>
      <c r="D15" s="1044" t="e">
        <f>(C15/C5)</f>
        <v>#DIV/0!</v>
      </c>
      <c r="E15" s="1045"/>
      <c r="G15" s="769" t="s">
        <v>948</v>
      </c>
      <c r="H15" s="754"/>
      <c r="I15" s="1044" t="e">
        <f>(H15/H5)</f>
        <v>#DIV/0!</v>
      </c>
      <c r="J15" s="1045"/>
      <c r="L15" s="769" t="s">
        <v>948</v>
      </c>
      <c r="M15" s="754"/>
      <c r="N15" s="1044" t="e">
        <f>(M15/M5)</f>
        <v>#DIV/0!</v>
      </c>
      <c r="O15" s="1045"/>
      <c r="Q15" s="769" t="s">
        <v>948</v>
      </c>
      <c r="R15" s="754"/>
      <c r="S15" s="1044" t="e">
        <f>(R15/R5)</f>
        <v>#DIV/0!</v>
      </c>
      <c r="T15" s="1045"/>
      <c r="V15" s="769" t="s">
        <v>948</v>
      </c>
      <c r="W15" s="754"/>
      <c r="X15" s="1044" t="e">
        <f>(W15/W5)</f>
        <v>#DIV/0!</v>
      </c>
      <c r="Y15" s="1045"/>
    </row>
    <row r="16" spans="2:25" ht="17.100000000000001" customHeight="1">
      <c r="B16" s="1046"/>
      <c r="C16" s="1047"/>
      <c r="D16" s="1048" t="s">
        <v>949</v>
      </c>
      <c r="E16" s="1049"/>
      <c r="G16" s="1046"/>
      <c r="H16" s="1047"/>
      <c r="I16" s="1048" t="s">
        <v>949</v>
      </c>
      <c r="J16" s="1049"/>
      <c r="L16" s="1046"/>
      <c r="M16" s="1047"/>
      <c r="N16" s="1048" t="s">
        <v>949</v>
      </c>
      <c r="O16" s="1049"/>
      <c r="Q16" s="1046"/>
      <c r="R16" s="1047"/>
      <c r="S16" s="1048" t="s">
        <v>949</v>
      </c>
      <c r="T16" s="1049"/>
      <c r="V16" s="1046"/>
      <c r="W16" s="1047"/>
      <c r="X16" s="1048" t="s">
        <v>949</v>
      </c>
      <c r="Y16" s="1049"/>
    </row>
    <row r="17" spans="2:25" ht="17.100000000000001" customHeight="1" thickBot="1">
      <c r="B17" s="768" t="s">
        <v>950</v>
      </c>
      <c r="C17" s="756"/>
      <c r="D17" s="1050" t="e">
        <f>(C17/C5)</f>
        <v>#DIV/0!</v>
      </c>
      <c r="E17" s="1051"/>
      <c r="G17" s="768" t="s">
        <v>950</v>
      </c>
      <c r="H17" s="756"/>
      <c r="I17" s="1050" t="e">
        <f>(H17/H5)</f>
        <v>#DIV/0!</v>
      </c>
      <c r="J17" s="1051"/>
      <c r="L17" s="768" t="s">
        <v>950</v>
      </c>
      <c r="M17" s="756"/>
      <c r="N17" s="1050" t="e">
        <f>(M17/M5)</f>
        <v>#DIV/0!</v>
      </c>
      <c r="O17" s="1051"/>
      <c r="Q17" s="768" t="s">
        <v>950</v>
      </c>
      <c r="R17" s="756"/>
      <c r="S17" s="1050" t="e">
        <f>(R17/R5)</f>
        <v>#DIV/0!</v>
      </c>
      <c r="T17" s="1051"/>
      <c r="V17" s="768" t="s">
        <v>950</v>
      </c>
      <c r="W17" s="756"/>
      <c r="X17" s="1050" t="e">
        <f>(W17/W5)</f>
        <v>#DIV/0!</v>
      </c>
      <c r="Y17" s="1051"/>
    </row>
    <row r="18" spans="2:25" ht="21" customHeight="1" thickBot="1">
      <c r="B18" s="1091" t="s">
        <v>951</v>
      </c>
      <c r="C18" s="1092"/>
      <c r="D18" s="1092"/>
      <c r="E18" s="1093"/>
      <c r="G18" s="1091" t="s">
        <v>951</v>
      </c>
      <c r="H18" s="1092"/>
      <c r="I18" s="1092"/>
      <c r="J18" s="1093"/>
      <c r="L18" s="1091" t="s">
        <v>951</v>
      </c>
      <c r="M18" s="1092"/>
      <c r="N18" s="1092"/>
      <c r="O18" s="1093"/>
      <c r="Q18" s="1091" t="s">
        <v>951</v>
      </c>
      <c r="R18" s="1092"/>
      <c r="S18" s="1092"/>
      <c r="T18" s="1093"/>
      <c r="V18" s="1091" t="s">
        <v>951</v>
      </c>
      <c r="W18" s="1092"/>
      <c r="X18" s="1092"/>
      <c r="Y18" s="1093"/>
    </row>
    <row r="19" spans="2:25" ht="17.100000000000001" customHeight="1">
      <c r="B19" s="1082" t="s">
        <v>941</v>
      </c>
      <c r="C19" s="1083"/>
      <c r="D19" s="770" t="s">
        <v>942</v>
      </c>
      <c r="E19" s="771" t="s">
        <v>943</v>
      </c>
      <c r="G19" s="1082" t="s">
        <v>941</v>
      </c>
      <c r="H19" s="1083"/>
      <c r="I19" s="770" t="s">
        <v>942</v>
      </c>
      <c r="J19" s="771" t="s">
        <v>943</v>
      </c>
      <c r="L19" s="1082" t="s">
        <v>941</v>
      </c>
      <c r="M19" s="1083"/>
      <c r="N19" s="770" t="s">
        <v>942</v>
      </c>
      <c r="O19" s="771" t="s">
        <v>943</v>
      </c>
      <c r="Q19" s="1082" t="s">
        <v>941</v>
      </c>
      <c r="R19" s="1083"/>
      <c r="S19" s="770" t="s">
        <v>942</v>
      </c>
      <c r="T19" s="771" t="s">
        <v>943</v>
      </c>
      <c r="V19" s="1082" t="s">
        <v>941</v>
      </c>
      <c r="W19" s="1083"/>
      <c r="X19" s="770" t="s">
        <v>942</v>
      </c>
      <c r="Y19" s="771" t="s">
        <v>943</v>
      </c>
    </row>
    <row r="20" spans="2:25" ht="17.100000000000001" customHeight="1">
      <c r="B20" s="772" t="s">
        <v>944</v>
      </c>
      <c r="C20" s="757"/>
      <c r="D20" s="1084" t="e">
        <f>(C21*60)/C7</f>
        <v>#DIV/0!</v>
      </c>
      <c r="E20" s="1086" t="e">
        <f>C21/C6</f>
        <v>#DIV/0!</v>
      </c>
      <c r="G20" s="772" t="s">
        <v>944</v>
      </c>
      <c r="H20" s="757"/>
      <c r="I20" s="1084" t="e">
        <f>(H21*60)/H7</f>
        <v>#DIV/0!</v>
      </c>
      <c r="J20" s="1086" t="e">
        <f>H21/H6</f>
        <v>#DIV/0!</v>
      </c>
      <c r="L20" s="772" t="s">
        <v>944</v>
      </c>
      <c r="M20" s="757"/>
      <c r="N20" s="1084" t="e">
        <f>(M21*60)/M7</f>
        <v>#DIV/0!</v>
      </c>
      <c r="O20" s="1086" t="e">
        <f>M21/M6</f>
        <v>#DIV/0!</v>
      </c>
      <c r="Q20" s="772" t="s">
        <v>944</v>
      </c>
      <c r="R20" s="757"/>
      <c r="S20" s="1084" t="e">
        <f>(R21*60)/R7</f>
        <v>#DIV/0!</v>
      </c>
      <c r="T20" s="1086" t="e">
        <f>R21/R6</f>
        <v>#DIV/0!</v>
      </c>
      <c r="V20" s="772" t="s">
        <v>944</v>
      </c>
      <c r="W20" s="757"/>
      <c r="X20" s="1084" t="e">
        <f>(W21*60)/W7</f>
        <v>#DIV/0!</v>
      </c>
      <c r="Y20" s="1086" t="e">
        <f>W21/W6</f>
        <v>#DIV/0!</v>
      </c>
    </row>
    <row r="21" spans="2:25" ht="17.100000000000001" customHeight="1">
      <c r="B21" s="773" t="s">
        <v>945</v>
      </c>
      <c r="C21" s="758"/>
      <c r="D21" s="1085"/>
      <c r="E21" s="1087"/>
      <c r="G21" s="773" t="s">
        <v>945</v>
      </c>
      <c r="H21" s="758"/>
      <c r="I21" s="1085"/>
      <c r="J21" s="1087"/>
      <c r="L21" s="773" t="s">
        <v>945</v>
      </c>
      <c r="M21" s="758"/>
      <c r="N21" s="1085"/>
      <c r="O21" s="1087"/>
      <c r="Q21" s="773" t="s">
        <v>945</v>
      </c>
      <c r="R21" s="758"/>
      <c r="S21" s="1085"/>
      <c r="T21" s="1087"/>
      <c r="V21" s="773" t="s">
        <v>945</v>
      </c>
      <c r="W21" s="758"/>
      <c r="X21" s="1085"/>
      <c r="Y21" s="1087"/>
    </row>
    <row r="22" spans="2:25" ht="17.100000000000001" customHeight="1" thickBot="1">
      <c r="B22" s="774"/>
      <c r="C22" s="775" t="s">
        <v>952</v>
      </c>
      <c r="D22" s="1075" t="e">
        <f>(C13-C21)/C13</f>
        <v>#DIV/0!</v>
      </c>
      <c r="E22" s="1076"/>
      <c r="G22" s="774"/>
      <c r="H22" s="775" t="s">
        <v>952</v>
      </c>
      <c r="I22" s="1075" t="e">
        <f>(H13-H21)/H13</f>
        <v>#DIV/0!</v>
      </c>
      <c r="J22" s="1076"/>
      <c r="L22" s="774"/>
      <c r="M22" s="775" t="s">
        <v>952</v>
      </c>
      <c r="N22" s="1075" t="e">
        <f>(M13-M21)/M13</f>
        <v>#DIV/0!</v>
      </c>
      <c r="O22" s="1076"/>
      <c r="Q22" s="774"/>
      <c r="R22" s="775" t="s">
        <v>952</v>
      </c>
      <c r="S22" s="1075" t="e">
        <f>(R13-R21)/R13</f>
        <v>#DIV/0!</v>
      </c>
      <c r="T22" s="1076"/>
      <c r="V22" s="774"/>
      <c r="W22" s="775" t="s">
        <v>952</v>
      </c>
      <c r="X22" s="1075" t="e">
        <f>(W13-W21)/W13</f>
        <v>#DIV/0!</v>
      </c>
      <c r="Y22" s="1076"/>
    </row>
    <row r="23" spans="2:25" ht="17.100000000000001" customHeight="1">
      <c r="B23" s="1082" t="s">
        <v>946</v>
      </c>
      <c r="C23" s="1088"/>
      <c r="D23" s="1052" t="s">
        <v>947</v>
      </c>
      <c r="E23" s="1053"/>
      <c r="G23" s="1082" t="s">
        <v>946</v>
      </c>
      <c r="H23" s="1088"/>
      <c r="I23" s="1052" t="s">
        <v>947</v>
      </c>
      <c r="J23" s="1053"/>
      <c r="L23" s="1082" t="s">
        <v>946</v>
      </c>
      <c r="M23" s="1088"/>
      <c r="N23" s="1052" t="s">
        <v>947</v>
      </c>
      <c r="O23" s="1053"/>
      <c r="Q23" s="1082" t="s">
        <v>946</v>
      </c>
      <c r="R23" s="1088"/>
      <c r="S23" s="1052" t="s">
        <v>947</v>
      </c>
      <c r="T23" s="1053"/>
      <c r="V23" s="1082" t="s">
        <v>946</v>
      </c>
      <c r="W23" s="1088"/>
      <c r="X23" s="1052" t="s">
        <v>947</v>
      </c>
      <c r="Y23" s="1053"/>
    </row>
    <row r="24" spans="2:25" ht="17.100000000000001" customHeight="1">
      <c r="B24" s="773" t="s">
        <v>948</v>
      </c>
      <c r="C24" s="757"/>
      <c r="D24" s="1054" t="e">
        <f>(C24/C5)</f>
        <v>#DIV/0!</v>
      </c>
      <c r="E24" s="1055"/>
      <c r="G24" s="773" t="s">
        <v>948</v>
      </c>
      <c r="H24" s="757"/>
      <c r="I24" s="1054" t="e">
        <f>(H24/H5)</f>
        <v>#DIV/0!</v>
      </c>
      <c r="J24" s="1055"/>
      <c r="L24" s="773" t="s">
        <v>948</v>
      </c>
      <c r="M24" s="757"/>
      <c r="N24" s="1054" t="e">
        <f>(M24/M5)</f>
        <v>#DIV/0!</v>
      </c>
      <c r="O24" s="1055"/>
      <c r="Q24" s="773" t="s">
        <v>948</v>
      </c>
      <c r="R24" s="757"/>
      <c r="S24" s="1054" t="e">
        <f>(R24/R5)</f>
        <v>#DIV/0!</v>
      </c>
      <c r="T24" s="1055"/>
      <c r="V24" s="773" t="s">
        <v>948</v>
      </c>
      <c r="W24" s="757"/>
      <c r="X24" s="1054" t="e">
        <f>(W24/W5)</f>
        <v>#DIV/0!</v>
      </c>
      <c r="Y24" s="1055"/>
    </row>
    <row r="25" spans="2:25" ht="17.100000000000001" customHeight="1">
      <c r="B25" s="776"/>
      <c r="C25" s="775" t="s">
        <v>952</v>
      </c>
      <c r="D25" s="1054" t="e">
        <f>(C15-C24)/C15</f>
        <v>#DIV/0!</v>
      </c>
      <c r="E25" s="1055"/>
      <c r="G25" s="776"/>
      <c r="H25" s="775" t="s">
        <v>952</v>
      </c>
      <c r="I25" s="1054" t="e">
        <f>(H15-H24)/H15</f>
        <v>#DIV/0!</v>
      </c>
      <c r="J25" s="1055"/>
      <c r="L25" s="776"/>
      <c r="M25" s="775" t="s">
        <v>952</v>
      </c>
      <c r="N25" s="1054" t="e">
        <f>(M15-M24)/M15</f>
        <v>#DIV/0!</v>
      </c>
      <c r="O25" s="1055"/>
      <c r="Q25" s="776"/>
      <c r="R25" s="775" t="s">
        <v>952</v>
      </c>
      <c r="S25" s="1054" t="e">
        <f>(R15-R24)/R15</f>
        <v>#DIV/0!</v>
      </c>
      <c r="T25" s="1055"/>
      <c r="V25" s="776"/>
      <c r="W25" s="775" t="s">
        <v>952</v>
      </c>
      <c r="X25" s="1054" t="e">
        <f>(W15-W24)/W15</f>
        <v>#DIV/0!</v>
      </c>
      <c r="Y25" s="1055"/>
    </row>
    <row r="26" spans="2:25" ht="17.100000000000001" customHeight="1">
      <c r="B26" s="1056"/>
      <c r="C26" s="1057"/>
      <c r="D26" s="1058" t="s">
        <v>949</v>
      </c>
      <c r="E26" s="1059"/>
      <c r="G26" s="1056"/>
      <c r="H26" s="1057"/>
      <c r="I26" s="1058" t="s">
        <v>949</v>
      </c>
      <c r="J26" s="1059"/>
      <c r="L26" s="1056"/>
      <c r="M26" s="1057"/>
      <c r="N26" s="1058" t="s">
        <v>949</v>
      </c>
      <c r="O26" s="1059"/>
      <c r="Q26" s="1056"/>
      <c r="R26" s="1057"/>
      <c r="S26" s="1058" t="s">
        <v>949</v>
      </c>
      <c r="T26" s="1059"/>
      <c r="V26" s="1056"/>
      <c r="W26" s="1057"/>
      <c r="X26" s="1058" t="s">
        <v>949</v>
      </c>
      <c r="Y26" s="1059"/>
    </row>
    <row r="27" spans="2:25" ht="17.100000000000001" customHeight="1">
      <c r="B27" s="773" t="s">
        <v>950</v>
      </c>
      <c r="C27" s="759"/>
      <c r="D27" s="1054" t="e">
        <f>(C27/C5)</f>
        <v>#DIV/0!</v>
      </c>
      <c r="E27" s="1055"/>
      <c r="G27" s="773" t="s">
        <v>950</v>
      </c>
      <c r="H27" s="759"/>
      <c r="I27" s="1054" t="e">
        <f>(H27/H5)</f>
        <v>#DIV/0!</v>
      </c>
      <c r="J27" s="1055"/>
      <c r="L27" s="773" t="s">
        <v>950</v>
      </c>
      <c r="M27" s="759"/>
      <c r="N27" s="1054" t="e">
        <f>(M27/M5)</f>
        <v>#DIV/0!</v>
      </c>
      <c r="O27" s="1055"/>
      <c r="Q27" s="773" t="s">
        <v>950</v>
      </c>
      <c r="R27" s="759"/>
      <c r="S27" s="1054" t="e">
        <f>(R27/R5)</f>
        <v>#DIV/0!</v>
      </c>
      <c r="T27" s="1055"/>
      <c r="V27" s="773" t="s">
        <v>950</v>
      </c>
      <c r="W27" s="759"/>
      <c r="X27" s="1054" t="e">
        <f>(W27/W5)</f>
        <v>#DIV/0!</v>
      </c>
      <c r="Y27" s="1055"/>
    </row>
    <row r="28" spans="2:25" ht="17.100000000000001" customHeight="1" thickBot="1">
      <c r="B28" s="777"/>
      <c r="C28" s="778" t="s">
        <v>952</v>
      </c>
      <c r="D28" s="1089" t="e">
        <f>(C17-C27)/C17</f>
        <v>#DIV/0!</v>
      </c>
      <c r="E28" s="1090"/>
      <c r="G28" s="777"/>
      <c r="H28" s="778" t="s">
        <v>952</v>
      </c>
      <c r="I28" s="1089" t="e">
        <f>(H17-H27)/H17</f>
        <v>#DIV/0!</v>
      </c>
      <c r="J28" s="1090"/>
      <c r="L28" s="777"/>
      <c r="M28" s="778" t="s">
        <v>952</v>
      </c>
      <c r="N28" s="1089" t="e">
        <f>(M17-M27)/M17</f>
        <v>#DIV/0!</v>
      </c>
      <c r="O28" s="1090"/>
      <c r="Q28" s="777"/>
      <c r="R28" s="778" t="s">
        <v>952</v>
      </c>
      <c r="S28" s="1089" t="e">
        <f>(R17-R27)/R17</f>
        <v>#DIV/0!</v>
      </c>
      <c r="T28" s="1090"/>
      <c r="V28" s="777"/>
      <c r="W28" s="778" t="s">
        <v>952</v>
      </c>
      <c r="X28" s="1089" t="e">
        <f>(W17-W27)/W17</f>
        <v>#DIV/0!</v>
      </c>
      <c r="Y28" s="1090"/>
    </row>
    <row r="29" spans="2:25" ht="38.1" customHeight="1" thickBot="1">
      <c r="B29" s="779" t="s">
        <v>953</v>
      </c>
      <c r="C29" s="753"/>
      <c r="D29" s="742"/>
      <c r="E29" s="742"/>
      <c r="G29" s="779" t="s">
        <v>953</v>
      </c>
      <c r="H29" s="753"/>
      <c r="I29" s="742"/>
      <c r="J29" s="742"/>
      <c r="L29" s="779" t="s">
        <v>953</v>
      </c>
      <c r="M29" s="753"/>
      <c r="N29" s="742"/>
      <c r="O29" s="742"/>
      <c r="Q29" s="779" t="s">
        <v>953</v>
      </c>
      <c r="R29" s="753"/>
      <c r="S29" s="742"/>
      <c r="T29" s="742"/>
      <c r="V29" s="779" t="s">
        <v>953</v>
      </c>
      <c r="W29" s="753"/>
      <c r="X29" s="742"/>
      <c r="Y29" s="742"/>
    </row>
    <row r="30" spans="2:25" ht="40.5" customHeight="1" thickBot="1">
      <c r="B30" s="780" t="s">
        <v>954</v>
      </c>
      <c r="C30" s="743"/>
      <c r="D30" s="742"/>
      <c r="E30" s="781"/>
      <c r="G30" s="780" t="s">
        <v>954</v>
      </c>
      <c r="H30" s="743"/>
      <c r="I30" s="742"/>
      <c r="J30" s="781"/>
      <c r="L30" s="780" t="s">
        <v>954</v>
      </c>
      <c r="M30" s="743"/>
      <c r="N30" s="742"/>
      <c r="O30" s="781"/>
      <c r="Q30" s="780" t="s">
        <v>954</v>
      </c>
      <c r="R30" s="743"/>
      <c r="S30" s="742"/>
      <c r="T30" s="781"/>
      <c r="V30" s="780" t="s">
        <v>954</v>
      </c>
      <c r="W30" s="743"/>
      <c r="X30" s="742"/>
      <c r="Y30" s="781"/>
    </row>
    <row r="31" spans="2:25">
      <c r="B31" s="1080" t="s">
        <v>955</v>
      </c>
      <c r="C31" s="1081"/>
      <c r="D31" s="744" t="s">
        <v>956</v>
      </c>
      <c r="E31" s="781"/>
      <c r="G31" s="1080" t="s">
        <v>955</v>
      </c>
      <c r="H31" s="1081"/>
      <c r="I31" s="744" t="s">
        <v>956</v>
      </c>
      <c r="J31" s="781"/>
      <c r="L31" s="1080" t="s">
        <v>955</v>
      </c>
      <c r="M31" s="1081"/>
      <c r="N31" s="744" t="s">
        <v>956</v>
      </c>
      <c r="O31" s="781"/>
      <c r="Q31" s="1080" t="s">
        <v>955</v>
      </c>
      <c r="R31" s="1081"/>
      <c r="S31" s="744" t="s">
        <v>956</v>
      </c>
      <c r="T31" s="781"/>
      <c r="V31" s="1080" t="s">
        <v>955</v>
      </c>
      <c r="W31" s="1081"/>
      <c r="X31" s="744" t="s">
        <v>956</v>
      </c>
      <c r="Y31" s="781"/>
    </row>
    <row r="32" spans="2:25">
      <c r="B32" s="782" t="s">
        <v>957</v>
      </c>
      <c r="C32" s="745"/>
      <c r="D32" s="744" t="s">
        <v>958</v>
      </c>
      <c r="E32" s="781"/>
      <c r="G32" s="782" t="s">
        <v>957</v>
      </c>
      <c r="H32" s="745"/>
      <c r="I32" s="744" t="s">
        <v>958</v>
      </c>
      <c r="J32" s="781"/>
      <c r="L32" s="782" t="s">
        <v>957</v>
      </c>
      <c r="M32" s="745"/>
      <c r="N32" s="744" t="s">
        <v>958</v>
      </c>
      <c r="O32" s="781"/>
      <c r="Q32" s="782" t="s">
        <v>957</v>
      </c>
      <c r="R32" s="745"/>
      <c r="S32" s="744" t="s">
        <v>958</v>
      </c>
      <c r="T32" s="781"/>
      <c r="V32" s="782" t="s">
        <v>957</v>
      </c>
      <c r="W32" s="745"/>
      <c r="X32" s="744" t="s">
        <v>958</v>
      </c>
      <c r="Y32" s="781"/>
    </row>
    <row r="33" spans="2:25">
      <c r="B33" s="782" t="s">
        <v>959</v>
      </c>
      <c r="C33" s="745"/>
      <c r="D33" s="742"/>
      <c r="E33" s="781"/>
      <c r="G33" s="782" t="s">
        <v>959</v>
      </c>
      <c r="H33" s="745"/>
      <c r="I33" s="742"/>
      <c r="J33" s="781"/>
      <c r="L33" s="782" t="s">
        <v>959</v>
      </c>
      <c r="M33" s="745"/>
      <c r="N33" s="742"/>
      <c r="O33" s="781"/>
      <c r="Q33" s="782" t="s">
        <v>959</v>
      </c>
      <c r="R33" s="745"/>
      <c r="S33" s="742"/>
      <c r="T33" s="781"/>
      <c r="V33" s="782" t="s">
        <v>959</v>
      </c>
      <c r="W33" s="745"/>
      <c r="X33" s="742"/>
      <c r="Y33" s="781"/>
    </row>
    <row r="34" spans="2:25">
      <c r="B34" s="782" t="s">
        <v>960</v>
      </c>
      <c r="C34" s="745"/>
      <c r="D34" s="742"/>
      <c r="E34" s="781"/>
      <c r="G34" s="782" t="s">
        <v>960</v>
      </c>
      <c r="H34" s="745"/>
      <c r="I34" s="742"/>
      <c r="J34" s="781"/>
      <c r="L34" s="782" t="s">
        <v>960</v>
      </c>
      <c r="M34" s="745"/>
      <c r="N34" s="742"/>
      <c r="O34" s="781"/>
      <c r="Q34" s="782" t="s">
        <v>960</v>
      </c>
      <c r="R34" s="745"/>
      <c r="S34" s="742"/>
      <c r="T34" s="781"/>
      <c r="V34" s="782" t="s">
        <v>960</v>
      </c>
      <c r="W34" s="745"/>
      <c r="X34" s="742"/>
      <c r="Y34" s="781"/>
    </row>
    <row r="35" spans="2:25" ht="15" thickBot="1">
      <c r="B35" s="783" t="s">
        <v>961</v>
      </c>
      <c r="C35" s="746"/>
      <c r="D35" s="742"/>
      <c r="E35" s="781"/>
      <c r="G35" s="783" t="s">
        <v>961</v>
      </c>
      <c r="H35" s="746"/>
      <c r="I35" s="742"/>
      <c r="J35" s="781"/>
      <c r="L35" s="783" t="s">
        <v>961</v>
      </c>
      <c r="M35" s="746"/>
      <c r="N35" s="742"/>
      <c r="O35" s="781"/>
      <c r="Q35" s="783" t="s">
        <v>961</v>
      </c>
      <c r="R35" s="746"/>
      <c r="S35" s="742"/>
      <c r="T35" s="781"/>
      <c r="V35" s="783" t="s">
        <v>961</v>
      </c>
      <c r="W35" s="746"/>
      <c r="X35" s="742"/>
      <c r="Y35" s="781"/>
    </row>
    <row r="36" spans="2:25">
      <c r="B36" s="1080" t="s">
        <v>962</v>
      </c>
      <c r="C36" s="1081"/>
      <c r="D36" s="784" t="s">
        <v>963</v>
      </c>
      <c r="G36" s="1080" t="s">
        <v>962</v>
      </c>
      <c r="H36" s="1081"/>
      <c r="I36" s="784" t="s">
        <v>963</v>
      </c>
      <c r="L36" s="1080" t="s">
        <v>962</v>
      </c>
      <c r="M36" s="1081"/>
      <c r="N36" s="784" t="s">
        <v>963</v>
      </c>
      <c r="Q36" s="1080" t="s">
        <v>962</v>
      </c>
      <c r="R36" s="1081"/>
      <c r="S36" s="784" t="s">
        <v>963</v>
      </c>
      <c r="V36" s="1080" t="s">
        <v>962</v>
      </c>
      <c r="W36" s="1081"/>
      <c r="X36" s="784" t="s">
        <v>963</v>
      </c>
    </row>
    <row r="37" spans="2:25">
      <c r="B37" s="121" t="s">
        <v>964</v>
      </c>
      <c r="C37" s="747"/>
      <c r="D37" s="784" t="s">
        <v>965</v>
      </c>
      <c r="G37" s="121" t="s">
        <v>964</v>
      </c>
      <c r="H37" s="747"/>
      <c r="I37" s="784" t="s">
        <v>965</v>
      </c>
      <c r="L37" s="121" t="s">
        <v>964</v>
      </c>
      <c r="M37" s="747"/>
      <c r="N37" s="784" t="s">
        <v>965</v>
      </c>
      <c r="Q37" s="121" t="s">
        <v>964</v>
      </c>
      <c r="R37" s="747"/>
      <c r="S37" s="784" t="s">
        <v>965</v>
      </c>
      <c r="V37" s="121" t="s">
        <v>964</v>
      </c>
      <c r="W37" s="747"/>
      <c r="X37" s="784" t="s">
        <v>965</v>
      </c>
    </row>
    <row r="38" spans="2:25">
      <c r="B38" s="121" t="s">
        <v>966</v>
      </c>
      <c r="C38" s="747"/>
      <c r="G38" s="121" t="s">
        <v>966</v>
      </c>
      <c r="H38" s="747"/>
      <c r="L38" s="121" t="s">
        <v>966</v>
      </c>
      <c r="M38" s="747"/>
      <c r="Q38" s="121" t="s">
        <v>966</v>
      </c>
      <c r="R38" s="747"/>
      <c r="V38" s="121" t="s">
        <v>966</v>
      </c>
      <c r="W38" s="747"/>
    </row>
    <row r="39" spans="2:25">
      <c r="B39" s="121" t="s">
        <v>967</v>
      </c>
      <c r="C39" s="747"/>
      <c r="G39" s="121" t="s">
        <v>967</v>
      </c>
      <c r="H39" s="747"/>
      <c r="L39" s="121" t="s">
        <v>967</v>
      </c>
      <c r="M39" s="747"/>
      <c r="Q39" s="121" t="s">
        <v>967</v>
      </c>
      <c r="R39" s="747"/>
      <c r="V39" s="121" t="s">
        <v>967</v>
      </c>
      <c r="W39" s="747"/>
    </row>
    <row r="40" spans="2:25">
      <c r="B40" s="121" t="s">
        <v>968</v>
      </c>
      <c r="C40" s="747"/>
      <c r="G40" s="121" t="s">
        <v>968</v>
      </c>
      <c r="H40" s="747"/>
      <c r="L40" s="121" t="s">
        <v>968</v>
      </c>
      <c r="M40" s="747"/>
      <c r="Q40" s="121" t="s">
        <v>968</v>
      </c>
      <c r="R40" s="747"/>
      <c r="V40" s="121" t="s">
        <v>968</v>
      </c>
      <c r="W40" s="747"/>
    </row>
    <row r="41" spans="2:25" ht="15" thickBot="1">
      <c r="B41" s="785" t="s">
        <v>969</v>
      </c>
      <c r="C41" s="748"/>
      <c r="G41" s="785" t="s">
        <v>969</v>
      </c>
      <c r="H41" s="748"/>
      <c r="L41" s="785" t="s">
        <v>969</v>
      </c>
      <c r="M41" s="748"/>
      <c r="Q41" s="785" t="s">
        <v>969</v>
      </c>
      <c r="R41" s="748"/>
      <c r="V41" s="785" t="s">
        <v>969</v>
      </c>
      <c r="W41" s="748"/>
    </row>
    <row r="43" spans="2:25" ht="15" thickBot="1"/>
    <row r="44" spans="2:25">
      <c r="B44" s="760" t="s">
        <v>931</v>
      </c>
      <c r="C44" s="738"/>
      <c r="D44" s="1060" t="s">
        <v>932</v>
      </c>
      <c r="E44" s="1061"/>
      <c r="G44" s="760" t="s">
        <v>931</v>
      </c>
      <c r="H44" s="738"/>
      <c r="I44" s="1060" t="s">
        <v>932</v>
      </c>
      <c r="J44" s="1061"/>
      <c r="L44" s="760" t="s">
        <v>931</v>
      </c>
      <c r="M44" s="738"/>
      <c r="N44" s="1060" t="s">
        <v>932</v>
      </c>
      <c r="O44" s="1061"/>
      <c r="Q44" s="760" t="s">
        <v>931</v>
      </c>
      <c r="R44" s="738"/>
      <c r="S44" s="1060" t="s">
        <v>932</v>
      </c>
      <c r="T44" s="1061"/>
      <c r="V44" s="760" t="s">
        <v>931</v>
      </c>
      <c r="W44" s="738"/>
      <c r="X44" s="1060" t="s">
        <v>932</v>
      </c>
      <c r="Y44" s="1061"/>
    </row>
    <row r="45" spans="2:25">
      <c r="B45" s="761" t="s">
        <v>933</v>
      </c>
      <c r="C45" s="739"/>
      <c r="D45" s="1062"/>
      <c r="E45" s="1063"/>
      <c r="G45" s="761" t="s">
        <v>933</v>
      </c>
      <c r="H45" s="739"/>
      <c r="I45" s="1062"/>
      <c r="J45" s="1063"/>
      <c r="L45" s="761" t="s">
        <v>933</v>
      </c>
      <c r="M45" s="739"/>
      <c r="N45" s="1062"/>
      <c r="O45" s="1063"/>
      <c r="Q45" s="761" t="s">
        <v>933</v>
      </c>
      <c r="R45" s="739"/>
      <c r="S45" s="1062"/>
      <c r="T45" s="1063"/>
      <c r="V45" s="761" t="s">
        <v>933</v>
      </c>
      <c r="W45" s="739"/>
      <c r="X45" s="1062"/>
      <c r="Y45" s="1063"/>
    </row>
    <row r="46" spans="2:25">
      <c r="B46" s="761" t="s">
        <v>934</v>
      </c>
      <c r="C46" s="739"/>
      <c r="D46" s="1062"/>
      <c r="E46" s="1063"/>
      <c r="G46" s="761" t="s">
        <v>934</v>
      </c>
      <c r="H46" s="739"/>
      <c r="I46" s="1062"/>
      <c r="J46" s="1063"/>
      <c r="L46" s="761" t="s">
        <v>934</v>
      </c>
      <c r="M46" s="739"/>
      <c r="N46" s="1062"/>
      <c r="O46" s="1063"/>
      <c r="Q46" s="761" t="s">
        <v>934</v>
      </c>
      <c r="R46" s="739"/>
      <c r="S46" s="1062"/>
      <c r="T46" s="1063"/>
      <c r="V46" s="761" t="s">
        <v>934</v>
      </c>
      <c r="W46" s="739"/>
      <c r="X46" s="1062"/>
      <c r="Y46" s="1063"/>
    </row>
    <row r="47" spans="2:25" ht="16.5">
      <c r="B47" s="761" t="s">
        <v>935</v>
      </c>
      <c r="C47" s="739"/>
      <c r="D47" s="1062"/>
      <c r="E47" s="1063"/>
      <c r="G47" s="761" t="s">
        <v>935</v>
      </c>
      <c r="H47" s="739"/>
      <c r="I47" s="1062"/>
      <c r="J47" s="1063"/>
      <c r="L47" s="761" t="s">
        <v>935</v>
      </c>
      <c r="M47" s="739"/>
      <c r="N47" s="1062"/>
      <c r="O47" s="1063"/>
      <c r="Q47" s="761" t="s">
        <v>935</v>
      </c>
      <c r="R47" s="739"/>
      <c r="S47" s="1062"/>
      <c r="T47" s="1063"/>
      <c r="V47" s="761" t="s">
        <v>935</v>
      </c>
      <c r="W47" s="739"/>
      <c r="X47" s="1062"/>
      <c r="Y47" s="1063"/>
    </row>
    <row r="48" spans="2:25" ht="16.5">
      <c r="B48" s="762" t="s">
        <v>936</v>
      </c>
      <c r="C48" s="739"/>
      <c r="D48" s="1062"/>
      <c r="E48" s="1063"/>
      <c r="G48" s="762" t="s">
        <v>936</v>
      </c>
      <c r="H48" s="739"/>
      <c r="I48" s="1062"/>
      <c r="J48" s="1063"/>
      <c r="L48" s="762" t="s">
        <v>936</v>
      </c>
      <c r="M48" s="739"/>
      <c r="N48" s="1062"/>
      <c r="O48" s="1063"/>
      <c r="Q48" s="762" t="s">
        <v>936</v>
      </c>
      <c r="R48" s="739"/>
      <c r="S48" s="1062"/>
      <c r="T48" s="1063"/>
      <c r="V48" s="762" t="s">
        <v>936</v>
      </c>
      <c r="W48" s="739"/>
      <c r="X48" s="1062"/>
      <c r="Y48" s="1063"/>
    </row>
    <row r="49" spans="2:25" ht="16.5">
      <c r="B49" s="761" t="s">
        <v>937</v>
      </c>
      <c r="C49" s="740"/>
      <c r="D49" s="1062"/>
      <c r="E49" s="1063"/>
      <c r="G49" s="761" t="s">
        <v>937</v>
      </c>
      <c r="H49" s="740"/>
      <c r="I49" s="1062"/>
      <c r="J49" s="1063"/>
      <c r="L49" s="761" t="s">
        <v>937</v>
      </c>
      <c r="M49" s="740"/>
      <c r="N49" s="1062"/>
      <c r="O49" s="1063"/>
      <c r="Q49" s="761" t="s">
        <v>937</v>
      </c>
      <c r="R49" s="740"/>
      <c r="S49" s="1062"/>
      <c r="T49" s="1063"/>
      <c r="V49" s="761" t="s">
        <v>937</v>
      </c>
      <c r="W49" s="740"/>
      <c r="X49" s="1062"/>
      <c r="Y49" s="1063"/>
    </row>
    <row r="50" spans="2:25">
      <c r="B50" s="763" t="s">
        <v>938</v>
      </c>
      <c r="C50" s="740"/>
      <c r="D50" s="1062"/>
      <c r="E50" s="1063"/>
      <c r="G50" s="763" t="s">
        <v>938</v>
      </c>
      <c r="H50" s="740"/>
      <c r="I50" s="1062"/>
      <c r="J50" s="1063"/>
      <c r="L50" s="763" t="s">
        <v>938</v>
      </c>
      <c r="M50" s="740"/>
      <c r="N50" s="1062"/>
      <c r="O50" s="1063"/>
      <c r="Q50" s="763" t="s">
        <v>938</v>
      </c>
      <c r="R50" s="740"/>
      <c r="S50" s="1062"/>
      <c r="T50" s="1063"/>
      <c r="V50" s="763" t="s">
        <v>938</v>
      </c>
      <c r="W50" s="740"/>
      <c r="X50" s="1062"/>
      <c r="Y50" s="1063"/>
    </row>
    <row r="51" spans="2:25" ht="15" thickBot="1">
      <c r="B51" s="764" t="s">
        <v>939</v>
      </c>
      <c r="C51" s="741"/>
      <c r="D51" s="1064"/>
      <c r="E51" s="1065"/>
      <c r="G51" s="764" t="s">
        <v>939</v>
      </c>
      <c r="H51" s="741"/>
      <c r="I51" s="1064"/>
      <c r="J51" s="1065"/>
      <c r="L51" s="764" t="s">
        <v>939</v>
      </c>
      <c r="M51" s="741"/>
      <c r="N51" s="1064"/>
      <c r="O51" s="1065"/>
      <c r="Q51" s="764" t="s">
        <v>939</v>
      </c>
      <c r="R51" s="741"/>
      <c r="S51" s="1064"/>
      <c r="T51" s="1065"/>
      <c r="V51" s="764" t="s">
        <v>939</v>
      </c>
      <c r="W51" s="741"/>
      <c r="X51" s="1064"/>
      <c r="Y51" s="1065"/>
    </row>
    <row r="52" spans="2:25" ht="15" thickBot="1">
      <c r="B52" s="1066" t="s">
        <v>940</v>
      </c>
      <c r="C52" s="1067"/>
      <c r="D52" s="1067"/>
      <c r="E52" s="1068"/>
      <c r="G52" s="1066" t="s">
        <v>940</v>
      </c>
      <c r="H52" s="1067"/>
      <c r="I52" s="1067"/>
      <c r="J52" s="1068"/>
      <c r="L52" s="1066" t="s">
        <v>940</v>
      </c>
      <c r="M52" s="1067"/>
      <c r="N52" s="1067"/>
      <c r="O52" s="1068"/>
      <c r="Q52" s="1066" t="s">
        <v>940</v>
      </c>
      <c r="R52" s="1067"/>
      <c r="S52" s="1067"/>
      <c r="T52" s="1068"/>
      <c r="V52" s="1066" t="s">
        <v>940</v>
      </c>
      <c r="W52" s="1067"/>
      <c r="X52" s="1067"/>
      <c r="Y52" s="1068"/>
    </row>
    <row r="53" spans="2:25">
      <c r="B53" s="1069" t="s">
        <v>941</v>
      </c>
      <c r="C53" s="1070"/>
      <c r="D53" s="765" t="s">
        <v>942</v>
      </c>
      <c r="E53" s="766" t="s">
        <v>943</v>
      </c>
      <c r="G53" s="1069" t="s">
        <v>941</v>
      </c>
      <c r="H53" s="1070"/>
      <c r="I53" s="765" t="s">
        <v>942</v>
      </c>
      <c r="J53" s="766" t="s">
        <v>943</v>
      </c>
      <c r="L53" s="1069" t="s">
        <v>941</v>
      </c>
      <c r="M53" s="1070"/>
      <c r="N53" s="765" t="s">
        <v>942</v>
      </c>
      <c r="O53" s="766" t="s">
        <v>943</v>
      </c>
      <c r="Q53" s="1069" t="s">
        <v>941</v>
      </c>
      <c r="R53" s="1070"/>
      <c r="S53" s="765" t="s">
        <v>942</v>
      </c>
      <c r="T53" s="766" t="s">
        <v>943</v>
      </c>
      <c r="V53" s="1069" t="s">
        <v>941</v>
      </c>
      <c r="W53" s="1070"/>
      <c r="X53" s="765" t="s">
        <v>942</v>
      </c>
      <c r="Y53" s="766" t="s">
        <v>943</v>
      </c>
    </row>
    <row r="54" spans="2:25">
      <c r="B54" s="767" t="s">
        <v>944</v>
      </c>
      <c r="C54" s="754"/>
      <c r="D54" s="1071" t="e">
        <f>(C55*60)/C49</f>
        <v>#DIV/0!</v>
      </c>
      <c r="E54" s="1073" t="e">
        <f>C55/C48</f>
        <v>#DIV/0!</v>
      </c>
      <c r="G54" s="767" t="s">
        <v>944</v>
      </c>
      <c r="H54" s="754"/>
      <c r="I54" s="1071" t="e">
        <f>(H55*60)/H49</f>
        <v>#DIV/0!</v>
      </c>
      <c r="J54" s="1073" t="e">
        <f>H55/H48</f>
        <v>#DIV/0!</v>
      </c>
      <c r="L54" s="767" t="s">
        <v>944</v>
      </c>
      <c r="M54" s="754"/>
      <c r="N54" s="1071" t="e">
        <f>(M55*60)/M49</f>
        <v>#DIV/0!</v>
      </c>
      <c r="O54" s="1073" t="e">
        <f>M55/M48</f>
        <v>#DIV/0!</v>
      </c>
      <c r="Q54" s="767" t="s">
        <v>944</v>
      </c>
      <c r="R54" s="754"/>
      <c r="S54" s="1071" t="e">
        <f>(R55*60)/R49</f>
        <v>#DIV/0!</v>
      </c>
      <c r="T54" s="1073" t="e">
        <f>R55/R48</f>
        <v>#DIV/0!</v>
      </c>
      <c r="V54" s="767" t="s">
        <v>944</v>
      </c>
      <c r="W54" s="754"/>
      <c r="X54" s="1071" t="e">
        <f>(W55*60)/W49</f>
        <v>#DIV/0!</v>
      </c>
      <c r="Y54" s="1073" t="e">
        <f>W55/W48</f>
        <v>#DIV/0!</v>
      </c>
    </row>
    <row r="55" spans="2:25" ht="17.100000000000001" thickBot="1">
      <c r="B55" s="768" t="s">
        <v>945</v>
      </c>
      <c r="C55" s="755"/>
      <c r="D55" s="1072"/>
      <c r="E55" s="1074"/>
      <c r="G55" s="768" t="s">
        <v>945</v>
      </c>
      <c r="H55" s="755"/>
      <c r="I55" s="1072"/>
      <c r="J55" s="1074"/>
      <c r="L55" s="768" t="s">
        <v>945</v>
      </c>
      <c r="M55" s="755"/>
      <c r="N55" s="1072"/>
      <c r="O55" s="1074"/>
      <c r="Q55" s="768" t="s">
        <v>945</v>
      </c>
      <c r="R55" s="755"/>
      <c r="S55" s="1072"/>
      <c r="T55" s="1074"/>
      <c r="V55" s="768" t="s">
        <v>945</v>
      </c>
      <c r="W55" s="755"/>
      <c r="X55" s="1072"/>
      <c r="Y55" s="1074"/>
    </row>
    <row r="56" spans="2:25">
      <c r="B56" s="1069" t="s">
        <v>946</v>
      </c>
      <c r="C56" s="1077"/>
      <c r="D56" s="1078" t="s">
        <v>947</v>
      </c>
      <c r="E56" s="1079"/>
      <c r="G56" s="1069" t="s">
        <v>946</v>
      </c>
      <c r="H56" s="1077"/>
      <c r="I56" s="1078" t="s">
        <v>947</v>
      </c>
      <c r="J56" s="1079"/>
      <c r="L56" s="1069" t="s">
        <v>946</v>
      </c>
      <c r="M56" s="1077"/>
      <c r="N56" s="1078" t="s">
        <v>947</v>
      </c>
      <c r="O56" s="1079"/>
      <c r="Q56" s="1069" t="s">
        <v>946</v>
      </c>
      <c r="R56" s="1077"/>
      <c r="S56" s="1078" t="s">
        <v>947</v>
      </c>
      <c r="T56" s="1079"/>
      <c r="V56" s="1069" t="s">
        <v>946</v>
      </c>
      <c r="W56" s="1077"/>
      <c r="X56" s="1078" t="s">
        <v>947</v>
      </c>
      <c r="Y56" s="1079"/>
    </row>
    <row r="57" spans="2:25" ht="16.5">
      <c r="B57" s="769" t="s">
        <v>948</v>
      </c>
      <c r="C57" s="754"/>
      <c r="D57" s="1044" t="e">
        <f>(C57/C47)</f>
        <v>#DIV/0!</v>
      </c>
      <c r="E57" s="1045"/>
      <c r="G57" s="769" t="s">
        <v>948</v>
      </c>
      <c r="H57" s="754"/>
      <c r="I57" s="1044" t="e">
        <f>(H57/H47)</f>
        <v>#DIV/0!</v>
      </c>
      <c r="J57" s="1045"/>
      <c r="L57" s="769" t="s">
        <v>948</v>
      </c>
      <c r="M57" s="754"/>
      <c r="N57" s="1044" t="e">
        <f>(M57/M47)</f>
        <v>#DIV/0!</v>
      </c>
      <c r="O57" s="1045"/>
      <c r="Q57" s="769" t="s">
        <v>948</v>
      </c>
      <c r="R57" s="754"/>
      <c r="S57" s="1044" t="e">
        <f>(R57/R47)</f>
        <v>#DIV/0!</v>
      </c>
      <c r="T57" s="1045"/>
      <c r="V57" s="769" t="s">
        <v>948</v>
      </c>
      <c r="W57" s="754"/>
      <c r="X57" s="1044" t="e">
        <f>(W57/W47)</f>
        <v>#DIV/0!</v>
      </c>
      <c r="Y57" s="1045"/>
    </row>
    <row r="58" spans="2:25">
      <c r="B58" s="1046"/>
      <c r="C58" s="1047"/>
      <c r="D58" s="1048" t="s">
        <v>949</v>
      </c>
      <c r="E58" s="1049"/>
      <c r="G58" s="1046"/>
      <c r="H58" s="1047"/>
      <c r="I58" s="1048" t="s">
        <v>949</v>
      </c>
      <c r="J58" s="1049"/>
      <c r="L58" s="1046"/>
      <c r="M58" s="1047"/>
      <c r="N58" s="1048" t="s">
        <v>949</v>
      </c>
      <c r="O58" s="1049"/>
      <c r="Q58" s="1046"/>
      <c r="R58" s="1047"/>
      <c r="S58" s="1048" t="s">
        <v>949</v>
      </c>
      <c r="T58" s="1049"/>
      <c r="V58" s="1046"/>
      <c r="W58" s="1047"/>
      <c r="X58" s="1048" t="s">
        <v>949</v>
      </c>
      <c r="Y58" s="1049"/>
    </row>
    <row r="59" spans="2:25" ht="17.100000000000001" thickBot="1">
      <c r="B59" s="768" t="s">
        <v>950</v>
      </c>
      <c r="C59" s="756"/>
      <c r="D59" s="1050" t="e">
        <f>(C59/C47)</f>
        <v>#DIV/0!</v>
      </c>
      <c r="E59" s="1051"/>
      <c r="G59" s="768" t="s">
        <v>950</v>
      </c>
      <c r="H59" s="756"/>
      <c r="I59" s="1050" t="e">
        <f>(H59/H47)</f>
        <v>#DIV/0!</v>
      </c>
      <c r="J59" s="1051"/>
      <c r="L59" s="768" t="s">
        <v>950</v>
      </c>
      <c r="M59" s="756"/>
      <c r="N59" s="1050" t="e">
        <f>(M59/M47)</f>
        <v>#DIV/0!</v>
      </c>
      <c r="O59" s="1051"/>
      <c r="Q59" s="768" t="s">
        <v>950</v>
      </c>
      <c r="R59" s="756"/>
      <c r="S59" s="1050" t="e">
        <f>(R59/R47)</f>
        <v>#DIV/0!</v>
      </c>
      <c r="T59" s="1051"/>
      <c r="V59" s="768" t="s">
        <v>950</v>
      </c>
      <c r="W59" s="756"/>
      <c r="X59" s="1050" t="e">
        <f>(W59/W47)</f>
        <v>#DIV/0!</v>
      </c>
      <c r="Y59" s="1051"/>
    </row>
    <row r="60" spans="2:25" ht="15" thickBot="1">
      <c r="B60" s="1091" t="s">
        <v>951</v>
      </c>
      <c r="C60" s="1092"/>
      <c r="D60" s="1092"/>
      <c r="E60" s="1093"/>
      <c r="G60" s="1091" t="s">
        <v>951</v>
      </c>
      <c r="H60" s="1092"/>
      <c r="I60" s="1092"/>
      <c r="J60" s="1093"/>
      <c r="L60" s="1091" t="s">
        <v>951</v>
      </c>
      <c r="M60" s="1092"/>
      <c r="N60" s="1092"/>
      <c r="O60" s="1093"/>
      <c r="Q60" s="1091" t="s">
        <v>951</v>
      </c>
      <c r="R60" s="1092"/>
      <c r="S60" s="1092"/>
      <c r="T60" s="1093"/>
      <c r="V60" s="1091" t="s">
        <v>951</v>
      </c>
      <c r="W60" s="1092"/>
      <c r="X60" s="1092"/>
      <c r="Y60" s="1093"/>
    </row>
    <row r="61" spans="2:25">
      <c r="B61" s="1082" t="s">
        <v>941</v>
      </c>
      <c r="C61" s="1083"/>
      <c r="D61" s="770" t="s">
        <v>942</v>
      </c>
      <c r="E61" s="771" t="s">
        <v>943</v>
      </c>
      <c r="G61" s="1082" t="s">
        <v>941</v>
      </c>
      <c r="H61" s="1083"/>
      <c r="I61" s="770" t="s">
        <v>942</v>
      </c>
      <c r="J61" s="771" t="s">
        <v>943</v>
      </c>
      <c r="L61" s="1082" t="s">
        <v>941</v>
      </c>
      <c r="M61" s="1083"/>
      <c r="N61" s="770" t="s">
        <v>942</v>
      </c>
      <c r="O61" s="771" t="s">
        <v>943</v>
      </c>
      <c r="Q61" s="1082" t="s">
        <v>941</v>
      </c>
      <c r="R61" s="1083"/>
      <c r="S61" s="770" t="s">
        <v>942</v>
      </c>
      <c r="T61" s="771" t="s">
        <v>943</v>
      </c>
      <c r="V61" s="1082" t="s">
        <v>941</v>
      </c>
      <c r="W61" s="1083"/>
      <c r="X61" s="770" t="s">
        <v>942</v>
      </c>
      <c r="Y61" s="771" t="s">
        <v>943</v>
      </c>
    </row>
    <row r="62" spans="2:25">
      <c r="B62" s="772" t="s">
        <v>944</v>
      </c>
      <c r="C62" s="757"/>
      <c r="D62" s="1084" t="e">
        <f>(C63*60)/C49</f>
        <v>#DIV/0!</v>
      </c>
      <c r="E62" s="1086" t="e">
        <f>C63/C48</f>
        <v>#DIV/0!</v>
      </c>
      <c r="G62" s="772" t="s">
        <v>944</v>
      </c>
      <c r="H62" s="757"/>
      <c r="I62" s="1084" t="e">
        <f>(H63*60)/H49</f>
        <v>#DIV/0!</v>
      </c>
      <c r="J62" s="1086" t="e">
        <f>H63/H48</f>
        <v>#DIV/0!</v>
      </c>
      <c r="L62" s="772" t="s">
        <v>944</v>
      </c>
      <c r="M62" s="757"/>
      <c r="N62" s="1084" t="e">
        <f>(M63*60)/M49</f>
        <v>#DIV/0!</v>
      </c>
      <c r="O62" s="1086" t="e">
        <f>M63/M48</f>
        <v>#DIV/0!</v>
      </c>
      <c r="Q62" s="772" t="s">
        <v>944</v>
      </c>
      <c r="R62" s="757"/>
      <c r="S62" s="1084" t="e">
        <f>(R63*60)/R49</f>
        <v>#DIV/0!</v>
      </c>
      <c r="T62" s="1086" t="e">
        <f>R63/R48</f>
        <v>#DIV/0!</v>
      </c>
      <c r="V62" s="772" t="s">
        <v>944</v>
      </c>
      <c r="W62" s="757"/>
      <c r="X62" s="1084" t="e">
        <f>(W63*60)/W49</f>
        <v>#DIV/0!</v>
      </c>
      <c r="Y62" s="1086" t="e">
        <f>W63/W48</f>
        <v>#DIV/0!</v>
      </c>
    </row>
    <row r="63" spans="2:25" ht="16.5">
      <c r="B63" s="773" t="s">
        <v>945</v>
      </c>
      <c r="C63" s="758"/>
      <c r="D63" s="1085"/>
      <c r="E63" s="1087"/>
      <c r="G63" s="773" t="s">
        <v>945</v>
      </c>
      <c r="H63" s="758"/>
      <c r="I63" s="1085"/>
      <c r="J63" s="1087"/>
      <c r="L63" s="773" t="s">
        <v>945</v>
      </c>
      <c r="M63" s="758"/>
      <c r="N63" s="1085"/>
      <c r="O63" s="1087"/>
      <c r="Q63" s="773" t="s">
        <v>945</v>
      </c>
      <c r="R63" s="758"/>
      <c r="S63" s="1085"/>
      <c r="T63" s="1087"/>
      <c r="V63" s="773" t="s">
        <v>945</v>
      </c>
      <c r="W63" s="758"/>
      <c r="X63" s="1085"/>
      <c r="Y63" s="1087"/>
    </row>
    <row r="64" spans="2:25" ht="15" thickBot="1">
      <c r="B64" s="774"/>
      <c r="C64" s="775" t="s">
        <v>952</v>
      </c>
      <c r="D64" s="1075" t="e">
        <f>(C55-C63)/C55</f>
        <v>#DIV/0!</v>
      </c>
      <c r="E64" s="1076"/>
      <c r="G64" s="774"/>
      <c r="H64" s="775" t="s">
        <v>952</v>
      </c>
      <c r="I64" s="1075" t="e">
        <f>(H55-H63)/H55</f>
        <v>#DIV/0!</v>
      </c>
      <c r="J64" s="1076"/>
      <c r="L64" s="774"/>
      <c r="M64" s="775" t="s">
        <v>952</v>
      </c>
      <c r="N64" s="1075" t="e">
        <f>(M55-M63)/M55</f>
        <v>#DIV/0!</v>
      </c>
      <c r="O64" s="1076"/>
      <c r="Q64" s="774"/>
      <c r="R64" s="775" t="s">
        <v>952</v>
      </c>
      <c r="S64" s="1075" t="e">
        <f>(R55-R63)/R55</f>
        <v>#DIV/0!</v>
      </c>
      <c r="T64" s="1076"/>
      <c r="V64" s="774"/>
      <c r="W64" s="775" t="s">
        <v>952</v>
      </c>
      <c r="X64" s="1075" t="e">
        <f>(W55-W63)/W55</f>
        <v>#DIV/0!</v>
      </c>
      <c r="Y64" s="1076"/>
    </row>
    <row r="65" spans="2:25">
      <c r="B65" s="1082" t="s">
        <v>946</v>
      </c>
      <c r="C65" s="1088"/>
      <c r="D65" s="1052" t="s">
        <v>947</v>
      </c>
      <c r="E65" s="1053"/>
      <c r="G65" s="1082" t="s">
        <v>946</v>
      </c>
      <c r="H65" s="1088"/>
      <c r="I65" s="1052" t="s">
        <v>947</v>
      </c>
      <c r="J65" s="1053"/>
      <c r="L65" s="1082" t="s">
        <v>946</v>
      </c>
      <c r="M65" s="1088"/>
      <c r="N65" s="1052" t="s">
        <v>947</v>
      </c>
      <c r="O65" s="1053"/>
      <c r="Q65" s="1082" t="s">
        <v>946</v>
      </c>
      <c r="R65" s="1088"/>
      <c r="S65" s="1052" t="s">
        <v>947</v>
      </c>
      <c r="T65" s="1053"/>
      <c r="V65" s="1082" t="s">
        <v>946</v>
      </c>
      <c r="W65" s="1088"/>
      <c r="X65" s="1052" t="s">
        <v>947</v>
      </c>
      <c r="Y65" s="1053"/>
    </row>
    <row r="66" spans="2:25" ht="16.5">
      <c r="B66" s="773" t="s">
        <v>948</v>
      </c>
      <c r="C66" s="757"/>
      <c r="D66" s="1054" t="e">
        <f>(C66/C47)</f>
        <v>#DIV/0!</v>
      </c>
      <c r="E66" s="1055"/>
      <c r="G66" s="773" t="s">
        <v>948</v>
      </c>
      <c r="H66" s="757"/>
      <c r="I66" s="1054" t="e">
        <f>(H66/H47)</f>
        <v>#DIV/0!</v>
      </c>
      <c r="J66" s="1055"/>
      <c r="L66" s="773" t="s">
        <v>948</v>
      </c>
      <c r="M66" s="757"/>
      <c r="N66" s="1054" t="e">
        <f>(M66/M47)</f>
        <v>#DIV/0!</v>
      </c>
      <c r="O66" s="1055"/>
      <c r="Q66" s="773" t="s">
        <v>948</v>
      </c>
      <c r="R66" s="757"/>
      <c r="S66" s="1054" t="e">
        <f>(R66/R47)</f>
        <v>#DIV/0!</v>
      </c>
      <c r="T66" s="1055"/>
      <c r="V66" s="773" t="s">
        <v>948</v>
      </c>
      <c r="W66" s="757"/>
      <c r="X66" s="1054" t="e">
        <f>(W66/W47)</f>
        <v>#DIV/0!</v>
      </c>
      <c r="Y66" s="1055"/>
    </row>
    <row r="67" spans="2:25">
      <c r="B67" s="776"/>
      <c r="C67" s="775" t="s">
        <v>952</v>
      </c>
      <c r="D67" s="1054" t="e">
        <f>(C57-C66)/C57</f>
        <v>#DIV/0!</v>
      </c>
      <c r="E67" s="1055"/>
      <c r="G67" s="776"/>
      <c r="H67" s="775" t="s">
        <v>952</v>
      </c>
      <c r="I67" s="1054" t="e">
        <f>(H57-H66)/H57</f>
        <v>#DIV/0!</v>
      </c>
      <c r="J67" s="1055"/>
      <c r="L67" s="776"/>
      <c r="M67" s="775" t="s">
        <v>952</v>
      </c>
      <c r="N67" s="1054" t="e">
        <f>(M57-M66)/M57</f>
        <v>#DIV/0!</v>
      </c>
      <c r="O67" s="1055"/>
      <c r="Q67" s="776"/>
      <c r="R67" s="775" t="s">
        <v>952</v>
      </c>
      <c r="S67" s="1054" t="e">
        <f>(R57-R66)/R57</f>
        <v>#DIV/0!</v>
      </c>
      <c r="T67" s="1055"/>
      <c r="V67" s="776"/>
      <c r="W67" s="775" t="s">
        <v>952</v>
      </c>
      <c r="X67" s="1054" t="e">
        <f>(W57-W66)/W57</f>
        <v>#DIV/0!</v>
      </c>
      <c r="Y67" s="1055"/>
    </row>
    <row r="68" spans="2:25">
      <c r="B68" s="1056"/>
      <c r="C68" s="1057"/>
      <c r="D68" s="1058" t="s">
        <v>949</v>
      </c>
      <c r="E68" s="1059"/>
      <c r="G68" s="1056"/>
      <c r="H68" s="1057"/>
      <c r="I68" s="1058" t="s">
        <v>949</v>
      </c>
      <c r="J68" s="1059"/>
      <c r="L68" s="1056"/>
      <c r="M68" s="1057"/>
      <c r="N68" s="1058" t="s">
        <v>949</v>
      </c>
      <c r="O68" s="1059"/>
      <c r="Q68" s="1056"/>
      <c r="R68" s="1057"/>
      <c r="S68" s="1058" t="s">
        <v>949</v>
      </c>
      <c r="T68" s="1059"/>
      <c r="V68" s="1056"/>
      <c r="W68" s="1057"/>
      <c r="X68" s="1058" t="s">
        <v>949</v>
      </c>
      <c r="Y68" s="1059"/>
    </row>
    <row r="69" spans="2:25" ht="16.5">
      <c r="B69" s="773" t="s">
        <v>950</v>
      </c>
      <c r="C69" s="759"/>
      <c r="D69" s="1054" t="e">
        <f>(C69/C47)</f>
        <v>#DIV/0!</v>
      </c>
      <c r="E69" s="1055"/>
      <c r="G69" s="773" t="s">
        <v>950</v>
      </c>
      <c r="H69" s="759"/>
      <c r="I69" s="1054" t="e">
        <f>(H69/H47)</f>
        <v>#DIV/0!</v>
      </c>
      <c r="J69" s="1055"/>
      <c r="L69" s="773" t="s">
        <v>950</v>
      </c>
      <c r="M69" s="759"/>
      <c r="N69" s="1054" t="e">
        <f>(M69/M47)</f>
        <v>#DIV/0!</v>
      </c>
      <c r="O69" s="1055"/>
      <c r="Q69" s="773" t="s">
        <v>950</v>
      </c>
      <c r="R69" s="759"/>
      <c r="S69" s="1054" t="e">
        <f>(R69/R47)</f>
        <v>#DIV/0!</v>
      </c>
      <c r="T69" s="1055"/>
      <c r="V69" s="773" t="s">
        <v>950</v>
      </c>
      <c r="W69" s="759"/>
      <c r="X69" s="1054" t="e">
        <f>(W69/W47)</f>
        <v>#DIV/0!</v>
      </c>
      <c r="Y69" s="1055"/>
    </row>
    <row r="70" spans="2:25" ht="15" thickBot="1">
      <c r="B70" s="777"/>
      <c r="C70" s="778" t="s">
        <v>952</v>
      </c>
      <c r="D70" s="1089" t="e">
        <f>(C59-C69)/C59</f>
        <v>#DIV/0!</v>
      </c>
      <c r="E70" s="1090"/>
      <c r="G70" s="777"/>
      <c r="H70" s="778" t="s">
        <v>952</v>
      </c>
      <c r="I70" s="1089" t="e">
        <f>(H59-H69)/H59</f>
        <v>#DIV/0!</v>
      </c>
      <c r="J70" s="1090"/>
      <c r="L70" s="777"/>
      <c r="M70" s="778" t="s">
        <v>952</v>
      </c>
      <c r="N70" s="1089" t="e">
        <f>(M59-M69)/M59</f>
        <v>#DIV/0!</v>
      </c>
      <c r="O70" s="1090"/>
      <c r="Q70" s="777"/>
      <c r="R70" s="778" t="s">
        <v>952</v>
      </c>
      <c r="S70" s="1089" t="e">
        <f>(R59-R69)/R59</f>
        <v>#DIV/0!</v>
      </c>
      <c r="T70" s="1090"/>
      <c r="V70" s="777"/>
      <c r="W70" s="778" t="s">
        <v>952</v>
      </c>
      <c r="X70" s="1089" t="e">
        <f>(W59-W69)/W59</f>
        <v>#DIV/0!</v>
      </c>
      <c r="Y70" s="1090"/>
    </row>
    <row r="71" spans="2:25" ht="29.45" thickBot="1">
      <c r="B71" s="779" t="s">
        <v>953</v>
      </c>
      <c r="C71" s="753"/>
      <c r="D71" s="742"/>
      <c r="E71" s="742"/>
      <c r="G71" s="779" t="s">
        <v>953</v>
      </c>
      <c r="H71" s="753"/>
      <c r="I71" s="742"/>
      <c r="J71" s="742"/>
      <c r="L71" s="779" t="s">
        <v>953</v>
      </c>
      <c r="M71" s="753"/>
      <c r="N71" s="742"/>
      <c r="O71" s="742"/>
      <c r="Q71" s="779" t="s">
        <v>953</v>
      </c>
      <c r="R71" s="753"/>
      <c r="S71" s="742"/>
      <c r="T71" s="742"/>
      <c r="V71" s="779" t="s">
        <v>953</v>
      </c>
      <c r="W71" s="753"/>
      <c r="X71" s="742"/>
      <c r="Y71" s="742"/>
    </row>
    <row r="72" spans="2:25" ht="29.45" thickBot="1">
      <c r="B72" s="780" t="s">
        <v>954</v>
      </c>
      <c r="C72" s="743"/>
      <c r="D72" s="742"/>
      <c r="E72" s="781"/>
      <c r="G72" s="780" t="s">
        <v>954</v>
      </c>
      <c r="H72" s="743"/>
      <c r="I72" s="742"/>
      <c r="J72" s="781"/>
      <c r="L72" s="780" t="s">
        <v>954</v>
      </c>
      <c r="M72" s="743"/>
      <c r="N72" s="742"/>
      <c r="O72" s="781"/>
      <c r="Q72" s="780" t="s">
        <v>954</v>
      </c>
      <c r="R72" s="743"/>
      <c r="S72" s="742"/>
      <c r="T72" s="781"/>
      <c r="V72" s="780" t="s">
        <v>954</v>
      </c>
      <c r="W72" s="743"/>
      <c r="X72" s="742"/>
      <c r="Y72" s="781"/>
    </row>
    <row r="73" spans="2:25">
      <c r="B73" s="1080" t="s">
        <v>955</v>
      </c>
      <c r="C73" s="1081"/>
      <c r="D73" s="744" t="s">
        <v>956</v>
      </c>
      <c r="E73" s="781"/>
      <c r="G73" s="1080" t="s">
        <v>955</v>
      </c>
      <c r="H73" s="1081"/>
      <c r="I73" s="744" t="s">
        <v>956</v>
      </c>
      <c r="J73" s="781"/>
      <c r="L73" s="1080" t="s">
        <v>955</v>
      </c>
      <c r="M73" s="1081"/>
      <c r="N73" s="744" t="s">
        <v>956</v>
      </c>
      <c r="O73" s="781"/>
      <c r="Q73" s="1080" t="s">
        <v>955</v>
      </c>
      <c r="R73" s="1081"/>
      <c r="S73" s="744" t="s">
        <v>956</v>
      </c>
      <c r="T73" s="781"/>
      <c r="V73" s="1080" t="s">
        <v>955</v>
      </c>
      <c r="W73" s="1081"/>
      <c r="X73" s="744" t="s">
        <v>956</v>
      </c>
      <c r="Y73" s="781"/>
    </row>
    <row r="74" spans="2:25">
      <c r="B74" s="782" t="s">
        <v>957</v>
      </c>
      <c r="C74" s="745"/>
      <c r="D74" s="744" t="s">
        <v>958</v>
      </c>
      <c r="E74" s="781"/>
      <c r="G74" s="782" t="s">
        <v>957</v>
      </c>
      <c r="H74" s="745"/>
      <c r="I74" s="744" t="s">
        <v>958</v>
      </c>
      <c r="J74" s="781"/>
      <c r="L74" s="782" t="s">
        <v>957</v>
      </c>
      <c r="M74" s="745"/>
      <c r="N74" s="744" t="s">
        <v>958</v>
      </c>
      <c r="O74" s="781"/>
      <c r="Q74" s="782" t="s">
        <v>957</v>
      </c>
      <c r="R74" s="745"/>
      <c r="S74" s="744" t="s">
        <v>958</v>
      </c>
      <c r="T74" s="781"/>
      <c r="V74" s="782" t="s">
        <v>957</v>
      </c>
      <c r="W74" s="745"/>
      <c r="X74" s="744" t="s">
        <v>958</v>
      </c>
      <c r="Y74" s="781"/>
    </row>
    <row r="75" spans="2:25">
      <c r="B75" s="782" t="s">
        <v>959</v>
      </c>
      <c r="C75" s="745"/>
      <c r="D75" s="742"/>
      <c r="E75" s="781"/>
      <c r="G75" s="782" t="s">
        <v>959</v>
      </c>
      <c r="H75" s="745"/>
      <c r="I75" s="742"/>
      <c r="J75" s="781"/>
      <c r="L75" s="782" t="s">
        <v>959</v>
      </c>
      <c r="M75" s="745"/>
      <c r="N75" s="742"/>
      <c r="O75" s="781"/>
      <c r="Q75" s="782" t="s">
        <v>959</v>
      </c>
      <c r="R75" s="745"/>
      <c r="S75" s="742"/>
      <c r="T75" s="781"/>
      <c r="V75" s="782" t="s">
        <v>959</v>
      </c>
      <c r="W75" s="745"/>
      <c r="X75" s="742"/>
      <c r="Y75" s="781"/>
    </row>
    <row r="76" spans="2:25">
      <c r="B76" s="782" t="s">
        <v>960</v>
      </c>
      <c r="C76" s="745"/>
      <c r="D76" s="742"/>
      <c r="E76" s="781"/>
      <c r="G76" s="782" t="s">
        <v>960</v>
      </c>
      <c r="H76" s="745"/>
      <c r="I76" s="742"/>
      <c r="J76" s="781"/>
      <c r="L76" s="782" t="s">
        <v>960</v>
      </c>
      <c r="M76" s="745"/>
      <c r="N76" s="742"/>
      <c r="O76" s="781"/>
      <c r="Q76" s="782" t="s">
        <v>960</v>
      </c>
      <c r="R76" s="745"/>
      <c r="S76" s="742"/>
      <c r="T76" s="781"/>
      <c r="V76" s="782" t="s">
        <v>960</v>
      </c>
      <c r="W76" s="745"/>
      <c r="X76" s="742"/>
      <c r="Y76" s="781"/>
    </row>
    <row r="77" spans="2:25" ht="15" thickBot="1">
      <c r="B77" s="783" t="s">
        <v>961</v>
      </c>
      <c r="C77" s="746"/>
      <c r="D77" s="742"/>
      <c r="E77" s="781"/>
      <c r="G77" s="783" t="s">
        <v>961</v>
      </c>
      <c r="H77" s="746"/>
      <c r="I77" s="742"/>
      <c r="J77" s="781"/>
      <c r="L77" s="783" t="s">
        <v>961</v>
      </c>
      <c r="M77" s="746"/>
      <c r="N77" s="742"/>
      <c r="O77" s="781"/>
      <c r="Q77" s="783" t="s">
        <v>961</v>
      </c>
      <c r="R77" s="746"/>
      <c r="S77" s="742"/>
      <c r="T77" s="781"/>
      <c r="V77" s="783" t="s">
        <v>961</v>
      </c>
      <c r="W77" s="746"/>
      <c r="X77" s="742"/>
      <c r="Y77" s="781"/>
    </row>
    <row r="78" spans="2:25">
      <c r="B78" s="1080" t="s">
        <v>962</v>
      </c>
      <c r="C78" s="1081"/>
      <c r="D78" s="784" t="s">
        <v>963</v>
      </c>
      <c r="G78" s="1080" t="s">
        <v>962</v>
      </c>
      <c r="H78" s="1081"/>
      <c r="I78" s="784" t="s">
        <v>963</v>
      </c>
      <c r="L78" s="1080" t="s">
        <v>962</v>
      </c>
      <c r="M78" s="1081"/>
      <c r="N78" s="784" t="s">
        <v>963</v>
      </c>
      <c r="Q78" s="1080" t="s">
        <v>962</v>
      </c>
      <c r="R78" s="1081"/>
      <c r="S78" s="784" t="s">
        <v>963</v>
      </c>
      <c r="V78" s="1080" t="s">
        <v>962</v>
      </c>
      <c r="W78" s="1081"/>
      <c r="X78" s="784" t="s">
        <v>963</v>
      </c>
    </row>
    <row r="79" spans="2:25">
      <c r="B79" s="121" t="s">
        <v>964</v>
      </c>
      <c r="C79" s="747"/>
      <c r="D79" s="784" t="s">
        <v>965</v>
      </c>
      <c r="G79" s="121" t="s">
        <v>964</v>
      </c>
      <c r="H79" s="747"/>
      <c r="I79" s="784" t="s">
        <v>965</v>
      </c>
      <c r="L79" s="121" t="s">
        <v>964</v>
      </c>
      <c r="M79" s="747"/>
      <c r="N79" s="784" t="s">
        <v>965</v>
      </c>
      <c r="Q79" s="121" t="s">
        <v>964</v>
      </c>
      <c r="R79" s="747"/>
      <c r="S79" s="784" t="s">
        <v>965</v>
      </c>
      <c r="V79" s="121" t="s">
        <v>964</v>
      </c>
      <c r="W79" s="747"/>
      <c r="X79" s="784" t="s">
        <v>965</v>
      </c>
    </row>
    <row r="80" spans="2:25">
      <c r="B80" s="121" t="s">
        <v>966</v>
      </c>
      <c r="C80" s="747"/>
      <c r="G80" s="121" t="s">
        <v>966</v>
      </c>
      <c r="H80" s="747"/>
      <c r="L80" s="121" t="s">
        <v>966</v>
      </c>
      <c r="M80" s="747"/>
      <c r="Q80" s="121" t="s">
        <v>966</v>
      </c>
      <c r="R80" s="747"/>
      <c r="V80" s="121" t="s">
        <v>966</v>
      </c>
      <c r="W80" s="747"/>
    </row>
    <row r="81" spans="2:25">
      <c r="B81" s="121" t="s">
        <v>967</v>
      </c>
      <c r="C81" s="747"/>
      <c r="G81" s="121" t="s">
        <v>967</v>
      </c>
      <c r="H81" s="747"/>
      <c r="L81" s="121" t="s">
        <v>967</v>
      </c>
      <c r="M81" s="747"/>
      <c r="Q81" s="121" t="s">
        <v>967</v>
      </c>
      <c r="R81" s="747"/>
      <c r="V81" s="121" t="s">
        <v>967</v>
      </c>
      <c r="W81" s="747"/>
    </row>
    <row r="82" spans="2:25">
      <c r="B82" s="121" t="s">
        <v>968</v>
      </c>
      <c r="C82" s="747"/>
      <c r="G82" s="121" t="s">
        <v>968</v>
      </c>
      <c r="H82" s="747"/>
      <c r="L82" s="121" t="s">
        <v>968</v>
      </c>
      <c r="M82" s="747"/>
      <c r="Q82" s="121" t="s">
        <v>968</v>
      </c>
      <c r="R82" s="747"/>
      <c r="V82" s="121" t="s">
        <v>968</v>
      </c>
      <c r="W82" s="747"/>
    </row>
    <row r="83" spans="2:25" ht="15" thickBot="1">
      <c r="B83" s="785" t="s">
        <v>969</v>
      </c>
      <c r="C83" s="748"/>
      <c r="G83" s="785" t="s">
        <v>969</v>
      </c>
      <c r="H83" s="748"/>
      <c r="L83" s="785" t="s">
        <v>969</v>
      </c>
      <c r="M83" s="748"/>
      <c r="Q83" s="785" t="s">
        <v>969</v>
      </c>
      <c r="R83" s="748"/>
      <c r="V83" s="785" t="s">
        <v>969</v>
      </c>
      <c r="W83" s="748"/>
    </row>
    <row r="85" spans="2:25" ht="15" thickBot="1"/>
    <row r="86" spans="2:25">
      <c r="B86" s="760" t="s">
        <v>931</v>
      </c>
      <c r="C86" s="738"/>
      <c r="D86" s="1060" t="s">
        <v>932</v>
      </c>
      <c r="E86" s="1061"/>
      <c r="G86" s="760" t="s">
        <v>931</v>
      </c>
      <c r="H86" s="738"/>
      <c r="I86" s="1060" t="s">
        <v>932</v>
      </c>
      <c r="J86" s="1061"/>
      <c r="L86" s="760" t="s">
        <v>931</v>
      </c>
      <c r="M86" s="738"/>
      <c r="N86" s="1060" t="s">
        <v>932</v>
      </c>
      <c r="O86" s="1061"/>
      <c r="Q86" s="760" t="s">
        <v>931</v>
      </c>
      <c r="R86" s="738"/>
      <c r="S86" s="1060" t="s">
        <v>932</v>
      </c>
      <c r="T86" s="1061"/>
      <c r="V86" s="760" t="s">
        <v>931</v>
      </c>
      <c r="W86" s="738"/>
      <c r="X86" s="1060" t="s">
        <v>932</v>
      </c>
      <c r="Y86" s="1061"/>
    </row>
    <row r="87" spans="2:25">
      <c r="B87" s="761" t="s">
        <v>933</v>
      </c>
      <c r="C87" s="739"/>
      <c r="D87" s="1062"/>
      <c r="E87" s="1063"/>
      <c r="G87" s="761" t="s">
        <v>933</v>
      </c>
      <c r="H87" s="739"/>
      <c r="I87" s="1062"/>
      <c r="J87" s="1063"/>
      <c r="L87" s="761" t="s">
        <v>933</v>
      </c>
      <c r="M87" s="739"/>
      <c r="N87" s="1062"/>
      <c r="O87" s="1063"/>
      <c r="Q87" s="761" t="s">
        <v>933</v>
      </c>
      <c r="R87" s="739"/>
      <c r="S87" s="1062"/>
      <c r="T87" s="1063"/>
      <c r="V87" s="761" t="s">
        <v>933</v>
      </c>
      <c r="W87" s="739"/>
      <c r="X87" s="1062"/>
      <c r="Y87" s="1063"/>
    </row>
    <row r="88" spans="2:25">
      <c r="B88" s="761" t="s">
        <v>934</v>
      </c>
      <c r="C88" s="739"/>
      <c r="D88" s="1062"/>
      <c r="E88" s="1063"/>
      <c r="G88" s="761" t="s">
        <v>934</v>
      </c>
      <c r="H88" s="739"/>
      <c r="I88" s="1062"/>
      <c r="J88" s="1063"/>
      <c r="L88" s="761" t="s">
        <v>934</v>
      </c>
      <c r="M88" s="739"/>
      <c r="N88" s="1062"/>
      <c r="O88" s="1063"/>
      <c r="Q88" s="761" t="s">
        <v>934</v>
      </c>
      <c r="R88" s="739"/>
      <c r="S88" s="1062"/>
      <c r="T88" s="1063"/>
      <c r="V88" s="761" t="s">
        <v>934</v>
      </c>
      <c r="W88" s="739"/>
      <c r="X88" s="1062"/>
      <c r="Y88" s="1063"/>
    </row>
    <row r="89" spans="2:25" ht="16.5">
      <c r="B89" s="761" t="s">
        <v>935</v>
      </c>
      <c r="C89" s="739"/>
      <c r="D89" s="1062"/>
      <c r="E89" s="1063"/>
      <c r="G89" s="761" t="s">
        <v>935</v>
      </c>
      <c r="H89" s="739"/>
      <c r="I89" s="1062"/>
      <c r="J89" s="1063"/>
      <c r="L89" s="761" t="s">
        <v>935</v>
      </c>
      <c r="M89" s="739"/>
      <c r="N89" s="1062"/>
      <c r="O89" s="1063"/>
      <c r="Q89" s="761" t="s">
        <v>935</v>
      </c>
      <c r="R89" s="739"/>
      <c r="S89" s="1062"/>
      <c r="T89" s="1063"/>
      <c r="V89" s="761" t="s">
        <v>935</v>
      </c>
      <c r="W89" s="739"/>
      <c r="X89" s="1062"/>
      <c r="Y89" s="1063"/>
    </row>
    <row r="90" spans="2:25" ht="16.5">
      <c r="B90" s="762" t="s">
        <v>936</v>
      </c>
      <c r="C90" s="739"/>
      <c r="D90" s="1062"/>
      <c r="E90" s="1063"/>
      <c r="G90" s="762" t="s">
        <v>936</v>
      </c>
      <c r="H90" s="739"/>
      <c r="I90" s="1062"/>
      <c r="J90" s="1063"/>
      <c r="L90" s="762" t="s">
        <v>936</v>
      </c>
      <c r="M90" s="739"/>
      <c r="N90" s="1062"/>
      <c r="O90" s="1063"/>
      <c r="Q90" s="762" t="s">
        <v>936</v>
      </c>
      <c r="R90" s="739"/>
      <c r="S90" s="1062"/>
      <c r="T90" s="1063"/>
      <c r="V90" s="762" t="s">
        <v>936</v>
      </c>
      <c r="W90" s="739"/>
      <c r="X90" s="1062"/>
      <c r="Y90" s="1063"/>
    </row>
    <row r="91" spans="2:25" ht="16.5">
      <c r="B91" s="761" t="s">
        <v>937</v>
      </c>
      <c r="C91" s="740"/>
      <c r="D91" s="1062"/>
      <c r="E91" s="1063"/>
      <c r="G91" s="761" t="s">
        <v>937</v>
      </c>
      <c r="H91" s="740"/>
      <c r="I91" s="1062"/>
      <c r="J91" s="1063"/>
      <c r="L91" s="761" t="s">
        <v>937</v>
      </c>
      <c r="M91" s="740"/>
      <c r="N91" s="1062"/>
      <c r="O91" s="1063"/>
      <c r="Q91" s="761" t="s">
        <v>937</v>
      </c>
      <c r="R91" s="740"/>
      <c r="S91" s="1062"/>
      <c r="T91" s="1063"/>
      <c r="V91" s="761" t="s">
        <v>937</v>
      </c>
      <c r="W91" s="740"/>
      <c r="X91" s="1062"/>
      <c r="Y91" s="1063"/>
    </row>
    <row r="92" spans="2:25">
      <c r="B92" s="763" t="s">
        <v>938</v>
      </c>
      <c r="C92" s="740"/>
      <c r="D92" s="1062"/>
      <c r="E92" s="1063"/>
      <c r="G92" s="763" t="s">
        <v>938</v>
      </c>
      <c r="H92" s="740"/>
      <c r="I92" s="1062"/>
      <c r="J92" s="1063"/>
      <c r="L92" s="763" t="s">
        <v>938</v>
      </c>
      <c r="M92" s="740"/>
      <c r="N92" s="1062"/>
      <c r="O92" s="1063"/>
      <c r="Q92" s="763" t="s">
        <v>938</v>
      </c>
      <c r="R92" s="740"/>
      <c r="S92" s="1062"/>
      <c r="T92" s="1063"/>
      <c r="V92" s="763" t="s">
        <v>938</v>
      </c>
      <c r="W92" s="740"/>
      <c r="X92" s="1062"/>
      <c r="Y92" s="1063"/>
    </row>
    <row r="93" spans="2:25" ht="15" thickBot="1">
      <c r="B93" s="764" t="s">
        <v>939</v>
      </c>
      <c r="C93" s="741"/>
      <c r="D93" s="1064"/>
      <c r="E93" s="1065"/>
      <c r="G93" s="764" t="s">
        <v>939</v>
      </c>
      <c r="H93" s="741"/>
      <c r="I93" s="1064"/>
      <c r="J93" s="1065"/>
      <c r="L93" s="764" t="s">
        <v>939</v>
      </c>
      <c r="M93" s="741"/>
      <c r="N93" s="1064"/>
      <c r="O93" s="1065"/>
      <c r="Q93" s="764" t="s">
        <v>939</v>
      </c>
      <c r="R93" s="741"/>
      <c r="S93" s="1064"/>
      <c r="T93" s="1065"/>
      <c r="V93" s="764" t="s">
        <v>939</v>
      </c>
      <c r="W93" s="741"/>
      <c r="X93" s="1064"/>
      <c r="Y93" s="1065"/>
    </row>
    <row r="94" spans="2:25" ht="15" thickBot="1">
      <c r="B94" s="1066" t="s">
        <v>940</v>
      </c>
      <c r="C94" s="1067"/>
      <c r="D94" s="1067"/>
      <c r="E94" s="1068"/>
      <c r="G94" s="1066" t="s">
        <v>940</v>
      </c>
      <c r="H94" s="1067"/>
      <c r="I94" s="1067"/>
      <c r="J94" s="1068"/>
      <c r="L94" s="1066" t="s">
        <v>940</v>
      </c>
      <c r="M94" s="1067"/>
      <c r="N94" s="1067"/>
      <c r="O94" s="1068"/>
      <c r="Q94" s="1066" t="s">
        <v>940</v>
      </c>
      <c r="R94" s="1067"/>
      <c r="S94" s="1067"/>
      <c r="T94" s="1068"/>
      <c r="V94" s="1066" t="s">
        <v>940</v>
      </c>
      <c r="W94" s="1067"/>
      <c r="X94" s="1067"/>
      <c r="Y94" s="1068"/>
    </row>
    <row r="95" spans="2:25">
      <c r="B95" s="1069" t="s">
        <v>941</v>
      </c>
      <c r="C95" s="1070"/>
      <c r="D95" s="765" t="s">
        <v>942</v>
      </c>
      <c r="E95" s="766" t="s">
        <v>943</v>
      </c>
      <c r="G95" s="1069" t="s">
        <v>941</v>
      </c>
      <c r="H95" s="1070"/>
      <c r="I95" s="765" t="s">
        <v>942</v>
      </c>
      <c r="J95" s="766" t="s">
        <v>943</v>
      </c>
      <c r="L95" s="1069" t="s">
        <v>941</v>
      </c>
      <c r="M95" s="1070"/>
      <c r="N95" s="765" t="s">
        <v>942</v>
      </c>
      <c r="O95" s="766" t="s">
        <v>943</v>
      </c>
      <c r="Q95" s="1069" t="s">
        <v>941</v>
      </c>
      <c r="R95" s="1070"/>
      <c r="S95" s="765" t="s">
        <v>942</v>
      </c>
      <c r="T95" s="766" t="s">
        <v>943</v>
      </c>
      <c r="V95" s="1069" t="s">
        <v>941</v>
      </c>
      <c r="W95" s="1070"/>
      <c r="X95" s="765" t="s">
        <v>942</v>
      </c>
      <c r="Y95" s="766" t="s">
        <v>943</v>
      </c>
    </row>
    <row r="96" spans="2:25">
      <c r="B96" s="767" t="s">
        <v>944</v>
      </c>
      <c r="C96" s="754"/>
      <c r="D96" s="1071" t="e">
        <f>(C97*60)/C91</f>
        <v>#DIV/0!</v>
      </c>
      <c r="E96" s="1073" t="e">
        <f>C97/C90</f>
        <v>#DIV/0!</v>
      </c>
      <c r="G96" s="767" t="s">
        <v>944</v>
      </c>
      <c r="H96" s="754"/>
      <c r="I96" s="1071" t="e">
        <f>(H97*60)/H91</f>
        <v>#DIV/0!</v>
      </c>
      <c r="J96" s="1073" t="e">
        <f>H97/H90</f>
        <v>#DIV/0!</v>
      </c>
      <c r="L96" s="767" t="s">
        <v>944</v>
      </c>
      <c r="M96" s="754"/>
      <c r="N96" s="1071" t="e">
        <f>(M97*60)/M91</f>
        <v>#DIV/0!</v>
      </c>
      <c r="O96" s="1073" t="e">
        <f>M97/M90</f>
        <v>#DIV/0!</v>
      </c>
      <c r="Q96" s="767" t="s">
        <v>944</v>
      </c>
      <c r="R96" s="754"/>
      <c r="S96" s="1071" t="e">
        <f>(R97*60)/R91</f>
        <v>#DIV/0!</v>
      </c>
      <c r="T96" s="1073" t="e">
        <f>R97/R90</f>
        <v>#DIV/0!</v>
      </c>
      <c r="V96" s="767" t="s">
        <v>944</v>
      </c>
      <c r="W96" s="754"/>
      <c r="X96" s="1071" t="e">
        <f>(W97*60)/W91</f>
        <v>#DIV/0!</v>
      </c>
      <c r="Y96" s="1073" t="e">
        <f>W97/W90</f>
        <v>#DIV/0!</v>
      </c>
    </row>
    <row r="97" spans="2:25" ht="17.100000000000001" thickBot="1">
      <c r="B97" s="768" t="s">
        <v>945</v>
      </c>
      <c r="C97" s="755"/>
      <c r="D97" s="1072"/>
      <c r="E97" s="1074"/>
      <c r="G97" s="768" t="s">
        <v>945</v>
      </c>
      <c r="H97" s="755"/>
      <c r="I97" s="1072"/>
      <c r="J97" s="1074"/>
      <c r="L97" s="768" t="s">
        <v>945</v>
      </c>
      <c r="M97" s="755"/>
      <c r="N97" s="1072"/>
      <c r="O97" s="1074"/>
      <c r="Q97" s="768" t="s">
        <v>945</v>
      </c>
      <c r="R97" s="755"/>
      <c r="S97" s="1072"/>
      <c r="T97" s="1074"/>
      <c r="V97" s="768" t="s">
        <v>945</v>
      </c>
      <c r="W97" s="755"/>
      <c r="X97" s="1072"/>
      <c r="Y97" s="1074"/>
    </row>
    <row r="98" spans="2:25">
      <c r="B98" s="1069" t="s">
        <v>946</v>
      </c>
      <c r="C98" s="1077"/>
      <c r="D98" s="1078" t="s">
        <v>947</v>
      </c>
      <c r="E98" s="1079"/>
      <c r="G98" s="1069" t="s">
        <v>946</v>
      </c>
      <c r="H98" s="1077"/>
      <c r="I98" s="1078" t="s">
        <v>947</v>
      </c>
      <c r="J98" s="1079"/>
      <c r="L98" s="1069" t="s">
        <v>946</v>
      </c>
      <c r="M98" s="1077"/>
      <c r="N98" s="1078" t="s">
        <v>947</v>
      </c>
      <c r="O98" s="1079"/>
      <c r="Q98" s="1069" t="s">
        <v>946</v>
      </c>
      <c r="R98" s="1077"/>
      <c r="S98" s="1078" t="s">
        <v>947</v>
      </c>
      <c r="T98" s="1079"/>
      <c r="V98" s="1069" t="s">
        <v>946</v>
      </c>
      <c r="W98" s="1077"/>
      <c r="X98" s="1078" t="s">
        <v>947</v>
      </c>
      <c r="Y98" s="1079"/>
    </row>
    <row r="99" spans="2:25" ht="16.5">
      <c r="B99" s="769" t="s">
        <v>948</v>
      </c>
      <c r="C99" s="754"/>
      <c r="D99" s="1044" t="e">
        <f>(C99/C89)</f>
        <v>#DIV/0!</v>
      </c>
      <c r="E99" s="1045"/>
      <c r="G99" s="769" t="s">
        <v>948</v>
      </c>
      <c r="H99" s="754"/>
      <c r="I99" s="1044" t="e">
        <f>(H99/H89)</f>
        <v>#DIV/0!</v>
      </c>
      <c r="J99" s="1045"/>
      <c r="L99" s="769" t="s">
        <v>948</v>
      </c>
      <c r="M99" s="754"/>
      <c r="N99" s="1044" t="e">
        <f>(M99/M89)</f>
        <v>#DIV/0!</v>
      </c>
      <c r="O99" s="1045"/>
      <c r="Q99" s="769" t="s">
        <v>948</v>
      </c>
      <c r="R99" s="754"/>
      <c r="S99" s="1044" t="e">
        <f>(R99/R89)</f>
        <v>#DIV/0!</v>
      </c>
      <c r="T99" s="1045"/>
      <c r="V99" s="769" t="s">
        <v>948</v>
      </c>
      <c r="W99" s="754"/>
      <c r="X99" s="1044" t="e">
        <f>(W99/W89)</f>
        <v>#DIV/0!</v>
      </c>
      <c r="Y99" s="1045"/>
    </row>
    <row r="100" spans="2:25">
      <c r="B100" s="1046"/>
      <c r="C100" s="1047"/>
      <c r="D100" s="1048" t="s">
        <v>949</v>
      </c>
      <c r="E100" s="1049"/>
      <c r="G100" s="1046"/>
      <c r="H100" s="1047"/>
      <c r="I100" s="1048" t="s">
        <v>949</v>
      </c>
      <c r="J100" s="1049"/>
      <c r="L100" s="1046"/>
      <c r="M100" s="1047"/>
      <c r="N100" s="1048" t="s">
        <v>949</v>
      </c>
      <c r="O100" s="1049"/>
      <c r="Q100" s="1046"/>
      <c r="R100" s="1047"/>
      <c r="S100" s="1048" t="s">
        <v>949</v>
      </c>
      <c r="T100" s="1049"/>
      <c r="V100" s="1046"/>
      <c r="W100" s="1047"/>
      <c r="X100" s="1048" t="s">
        <v>949</v>
      </c>
      <c r="Y100" s="1049"/>
    </row>
    <row r="101" spans="2:25" ht="17.100000000000001" thickBot="1">
      <c r="B101" s="768" t="s">
        <v>950</v>
      </c>
      <c r="C101" s="756"/>
      <c r="D101" s="1050" t="e">
        <f>(C101/C89)</f>
        <v>#DIV/0!</v>
      </c>
      <c r="E101" s="1051"/>
      <c r="G101" s="768" t="s">
        <v>950</v>
      </c>
      <c r="H101" s="756"/>
      <c r="I101" s="1050" t="e">
        <f>(H101/H89)</f>
        <v>#DIV/0!</v>
      </c>
      <c r="J101" s="1051"/>
      <c r="L101" s="768" t="s">
        <v>950</v>
      </c>
      <c r="M101" s="756"/>
      <c r="N101" s="1050" t="e">
        <f>(M101/M89)</f>
        <v>#DIV/0!</v>
      </c>
      <c r="O101" s="1051"/>
      <c r="Q101" s="768" t="s">
        <v>950</v>
      </c>
      <c r="R101" s="756"/>
      <c r="S101" s="1050" t="e">
        <f>(R101/R89)</f>
        <v>#DIV/0!</v>
      </c>
      <c r="T101" s="1051"/>
      <c r="V101" s="768" t="s">
        <v>950</v>
      </c>
      <c r="W101" s="756"/>
      <c r="X101" s="1050" t="e">
        <f>(W101/W89)</f>
        <v>#DIV/0!</v>
      </c>
      <c r="Y101" s="1051"/>
    </row>
    <row r="102" spans="2:25" ht="15" thickBot="1">
      <c r="B102" s="1091" t="s">
        <v>951</v>
      </c>
      <c r="C102" s="1092"/>
      <c r="D102" s="1092"/>
      <c r="E102" s="1093"/>
      <c r="G102" s="1091" t="s">
        <v>951</v>
      </c>
      <c r="H102" s="1092"/>
      <c r="I102" s="1092"/>
      <c r="J102" s="1093"/>
      <c r="L102" s="1091" t="s">
        <v>951</v>
      </c>
      <c r="M102" s="1092"/>
      <c r="N102" s="1092"/>
      <c r="O102" s="1093"/>
      <c r="Q102" s="1091" t="s">
        <v>951</v>
      </c>
      <c r="R102" s="1092"/>
      <c r="S102" s="1092"/>
      <c r="T102" s="1093"/>
      <c r="V102" s="1091" t="s">
        <v>951</v>
      </c>
      <c r="W102" s="1092"/>
      <c r="X102" s="1092"/>
      <c r="Y102" s="1093"/>
    </row>
    <row r="103" spans="2:25">
      <c r="B103" s="1082" t="s">
        <v>941</v>
      </c>
      <c r="C103" s="1083"/>
      <c r="D103" s="770" t="s">
        <v>942</v>
      </c>
      <c r="E103" s="771" t="s">
        <v>943</v>
      </c>
      <c r="G103" s="1082" t="s">
        <v>941</v>
      </c>
      <c r="H103" s="1083"/>
      <c r="I103" s="770" t="s">
        <v>942</v>
      </c>
      <c r="J103" s="771" t="s">
        <v>943</v>
      </c>
      <c r="L103" s="1082" t="s">
        <v>941</v>
      </c>
      <c r="M103" s="1083"/>
      <c r="N103" s="770" t="s">
        <v>942</v>
      </c>
      <c r="O103" s="771" t="s">
        <v>943</v>
      </c>
      <c r="Q103" s="1082" t="s">
        <v>941</v>
      </c>
      <c r="R103" s="1083"/>
      <c r="S103" s="770" t="s">
        <v>942</v>
      </c>
      <c r="T103" s="771" t="s">
        <v>943</v>
      </c>
      <c r="V103" s="1082" t="s">
        <v>941</v>
      </c>
      <c r="W103" s="1083"/>
      <c r="X103" s="770" t="s">
        <v>942</v>
      </c>
      <c r="Y103" s="771" t="s">
        <v>943</v>
      </c>
    </row>
    <row r="104" spans="2:25">
      <c r="B104" s="772" t="s">
        <v>944</v>
      </c>
      <c r="C104" s="757"/>
      <c r="D104" s="1084" t="e">
        <f>(C105*60)/C91</f>
        <v>#DIV/0!</v>
      </c>
      <c r="E104" s="1086" t="e">
        <f>C105/C90</f>
        <v>#DIV/0!</v>
      </c>
      <c r="G104" s="772" t="s">
        <v>944</v>
      </c>
      <c r="H104" s="757"/>
      <c r="I104" s="1084" t="e">
        <f>(H105*60)/H91</f>
        <v>#DIV/0!</v>
      </c>
      <c r="J104" s="1086" t="e">
        <f>H105/H90</f>
        <v>#DIV/0!</v>
      </c>
      <c r="L104" s="772" t="s">
        <v>944</v>
      </c>
      <c r="M104" s="757"/>
      <c r="N104" s="1084" t="e">
        <f>(M105*60)/M91</f>
        <v>#DIV/0!</v>
      </c>
      <c r="O104" s="1086" t="e">
        <f>M105/M90</f>
        <v>#DIV/0!</v>
      </c>
      <c r="Q104" s="772" t="s">
        <v>944</v>
      </c>
      <c r="R104" s="757"/>
      <c r="S104" s="1084" t="e">
        <f>(R105*60)/R91</f>
        <v>#DIV/0!</v>
      </c>
      <c r="T104" s="1086" t="e">
        <f>R105/R90</f>
        <v>#DIV/0!</v>
      </c>
      <c r="V104" s="772" t="s">
        <v>944</v>
      </c>
      <c r="W104" s="757"/>
      <c r="X104" s="1084" t="e">
        <f>(W105*60)/W91</f>
        <v>#DIV/0!</v>
      </c>
      <c r="Y104" s="1086" t="e">
        <f>W105/W90</f>
        <v>#DIV/0!</v>
      </c>
    </row>
    <row r="105" spans="2:25" ht="16.5">
      <c r="B105" s="773" t="s">
        <v>945</v>
      </c>
      <c r="C105" s="758"/>
      <c r="D105" s="1085"/>
      <c r="E105" s="1087"/>
      <c r="G105" s="773" t="s">
        <v>945</v>
      </c>
      <c r="H105" s="758"/>
      <c r="I105" s="1085"/>
      <c r="J105" s="1087"/>
      <c r="L105" s="773" t="s">
        <v>945</v>
      </c>
      <c r="M105" s="758"/>
      <c r="N105" s="1085"/>
      <c r="O105" s="1087"/>
      <c r="Q105" s="773" t="s">
        <v>945</v>
      </c>
      <c r="R105" s="758"/>
      <c r="S105" s="1085"/>
      <c r="T105" s="1087"/>
      <c r="V105" s="773" t="s">
        <v>945</v>
      </c>
      <c r="W105" s="758"/>
      <c r="X105" s="1085"/>
      <c r="Y105" s="1087"/>
    </row>
    <row r="106" spans="2:25" ht="15" thickBot="1">
      <c r="B106" s="774"/>
      <c r="C106" s="775" t="s">
        <v>952</v>
      </c>
      <c r="D106" s="1075" t="e">
        <f>(C97-C105)/C97</f>
        <v>#DIV/0!</v>
      </c>
      <c r="E106" s="1076"/>
      <c r="G106" s="774"/>
      <c r="H106" s="775" t="s">
        <v>952</v>
      </c>
      <c r="I106" s="1075" t="e">
        <f>(H97-H105)/H97</f>
        <v>#DIV/0!</v>
      </c>
      <c r="J106" s="1076"/>
      <c r="L106" s="774"/>
      <c r="M106" s="775" t="s">
        <v>952</v>
      </c>
      <c r="N106" s="1075" t="e">
        <f>(M97-M105)/M97</f>
        <v>#DIV/0!</v>
      </c>
      <c r="O106" s="1076"/>
      <c r="Q106" s="774"/>
      <c r="R106" s="775" t="s">
        <v>952</v>
      </c>
      <c r="S106" s="1075" t="e">
        <f>(R97-R105)/R97</f>
        <v>#DIV/0!</v>
      </c>
      <c r="T106" s="1076"/>
      <c r="V106" s="774"/>
      <c r="W106" s="775" t="s">
        <v>952</v>
      </c>
      <c r="X106" s="1075" t="e">
        <f>(W97-W105)/W97</f>
        <v>#DIV/0!</v>
      </c>
      <c r="Y106" s="1076"/>
    </row>
    <row r="107" spans="2:25">
      <c r="B107" s="1082" t="s">
        <v>946</v>
      </c>
      <c r="C107" s="1088"/>
      <c r="D107" s="1052" t="s">
        <v>947</v>
      </c>
      <c r="E107" s="1053"/>
      <c r="G107" s="1082" t="s">
        <v>946</v>
      </c>
      <c r="H107" s="1088"/>
      <c r="I107" s="1052" t="s">
        <v>947</v>
      </c>
      <c r="J107" s="1053"/>
      <c r="L107" s="1082" t="s">
        <v>946</v>
      </c>
      <c r="M107" s="1088"/>
      <c r="N107" s="1052" t="s">
        <v>947</v>
      </c>
      <c r="O107" s="1053"/>
      <c r="Q107" s="1082" t="s">
        <v>946</v>
      </c>
      <c r="R107" s="1088"/>
      <c r="S107" s="1052" t="s">
        <v>947</v>
      </c>
      <c r="T107" s="1053"/>
      <c r="V107" s="1082" t="s">
        <v>946</v>
      </c>
      <c r="W107" s="1088"/>
      <c r="X107" s="1052" t="s">
        <v>947</v>
      </c>
      <c r="Y107" s="1053"/>
    </row>
    <row r="108" spans="2:25" ht="16.5">
      <c r="B108" s="773" t="s">
        <v>948</v>
      </c>
      <c r="C108" s="757"/>
      <c r="D108" s="1054" t="e">
        <f>(C108/C89)</f>
        <v>#DIV/0!</v>
      </c>
      <c r="E108" s="1055"/>
      <c r="G108" s="773" t="s">
        <v>948</v>
      </c>
      <c r="H108" s="757"/>
      <c r="I108" s="1054" t="e">
        <f>(H108/H89)</f>
        <v>#DIV/0!</v>
      </c>
      <c r="J108" s="1055"/>
      <c r="L108" s="773" t="s">
        <v>948</v>
      </c>
      <c r="M108" s="757"/>
      <c r="N108" s="1054" t="e">
        <f>(M108/M89)</f>
        <v>#DIV/0!</v>
      </c>
      <c r="O108" s="1055"/>
      <c r="Q108" s="773" t="s">
        <v>948</v>
      </c>
      <c r="R108" s="757"/>
      <c r="S108" s="1054" t="e">
        <f>(R108/R89)</f>
        <v>#DIV/0!</v>
      </c>
      <c r="T108" s="1055"/>
      <c r="V108" s="773" t="s">
        <v>948</v>
      </c>
      <c r="W108" s="757"/>
      <c r="X108" s="1054" t="e">
        <f>(W108/W89)</f>
        <v>#DIV/0!</v>
      </c>
      <c r="Y108" s="1055"/>
    </row>
    <row r="109" spans="2:25">
      <c r="B109" s="776"/>
      <c r="C109" s="775" t="s">
        <v>952</v>
      </c>
      <c r="D109" s="1054" t="e">
        <f>(C99-C108)/C99</f>
        <v>#DIV/0!</v>
      </c>
      <c r="E109" s="1055"/>
      <c r="G109" s="776"/>
      <c r="H109" s="775" t="s">
        <v>952</v>
      </c>
      <c r="I109" s="1054" t="e">
        <f>(H99-H108)/H99</f>
        <v>#DIV/0!</v>
      </c>
      <c r="J109" s="1055"/>
      <c r="L109" s="776"/>
      <c r="M109" s="775" t="s">
        <v>952</v>
      </c>
      <c r="N109" s="1054" t="e">
        <f>(M99-M108)/M99</f>
        <v>#DIV/0!</v>
      </c>
      <c r="O109" s="1055"/>
      <c r="Q109" s="776"/>
      <c r="R109" s="775" t="s">
        <v>952</v>
      </c>
      <c r="S109" s="1054" t="e">
        <f>(R99-R108)/R99</f>
        <v>#DIV/0!</v>
      </c>
      <c r="T109" s="1055"/>
      <c r="V109" s="776"/>
      <c r="W109" s="775" t="s">
        <v>952</v>
      </c>
      <c r="X109" s="1054" t="e">
        <f>(W99-W108)/W99</f>
        <v>#DIV/0!</v>
      </c>
      <c r="Y109" s="1055"/>
    </row>
    <row r="110" spans="2:25">
      <c r="B110" s="1056"/>
      <c r="C110" s="1057"/>
      <c r="D110" s="1058" t="s">
        <v>949</v>
      </c>
      <c r="E110" s="1059"/>
      <c r="G110" s="1056"/>
      <c r="H110" s="1057"/>
      <c r="I110" s="1058" t="s">
        <v>949</v>
      </c>
      <c r="J110" s="1059"/>
      <c r="L110" s="1056"/>
      <c r="M110" s="1057"/>
      <c r="N110" s="1058" t="s">
        <v>949</v>
      </c>
      <c r="O110" s="1059"/>
      <c r="Q110" s="1056"/>
      <c r="R110" s="1057"/>
      <c r="S110" s="1058" t="s">
        <v>949</v>
      </c>
      <c r="T110" s="1059"/>
      <c r="V110" s="1056"/>
      <c r="W110" s="1057"/>
      <c r="X110" s="1058" t="s">
        <v>949</v>
      </c>
      <c r="Y110" s="1059"/>
    </row>
    <row r="111" spans="2:25" ht="16.5">
      <c r="B111" s="773" t="s">
        <v>950</v>
      </c>
      <c r="C111" s="759"/>
      <c r="D111" s="1054" t="e">
        <f>(C111/C89)</f>
        <v>#DIV/0!</v>
      </c>
      <c r="E111" s="1055"/>
      <c r="G111" s="773" t="s">
        <v>950</v>
      </c>
      <c r="H111" s="759"/>
      <c r="I111" s="1054" t="e">
        <f>(H111/H89)</f>
        <v>#DIV/0!</v>
      </c>
      <c r="J111" s="1055"/>
      <c r="L111" s="773" t="s">
        <v>950</v>
      </c>
      <c r="M111" s="759"/>
      <c r="N111" s="1054" t="e">
        <f>(M111/M89)</f>
        <v>#DIV/0!</v>
      </c>
      <c r="O111" s="1055"/>
      <c r="Q111" s="773" t="s">
        <v>950</v>
      </c>
      <c r="R111" s="759"/>
      <c r="S111" s="1054" t="e">
        <f>(R111/R89)</f>
        <v>#DIV/0!</v>
      </c>
      <c r="T111" s="1055"/>
      <c r="V111" s="773" t="s">
        <v>950</v>
      </c>
      <c r="W111" s="759"/>
      <c r="X111" s="1054" t="e">
        <f>(W111/W89)</f>
        <v>#DIV/0!</v>
      </c>
      <c r="Y111" s="1055"/>
    </row>
    <row r="112" spans="2:25" ht="15" thickBot="1">
      <c r="B112" s="777"/>
      <c r="C112" s="778" t="s">
        <v>952</v>
      </c>
      <c r="D112" s="1089" t="e">
        <f>(C101-C111)/C101</f>
        <v>#DIV/0!</v>
      </c>
      <c r="E112" s="1090"/>
      <c r="G112" s="777"/>
      <c r="H112" s="778" t="s">
        <v>952</v>
      </c>
      <c r="I112" s="1089" t="e">
        <f>(H101-H111)/H101</f>
        <v>#DIV/0!</v>
      </c>
      <c r="J112" s="1090"/>
      <c r="L112" s="777"/>
      <c r="M112" s="778" t="s">
        <v>952</v>
      </c>
      <c r="N112" s="1089" t="e">
        <f>(M101-M111)/M101</f>
        <v>#DIV/0!</v>
      </c>
      <c r="O112" s="1090"/>
      <c r="Q112" s="777"/>
      <c r="R112" s="778" t="s">
        <v>952</v>
      </c>
      <c r="S112" s="1089" t="e">
        <f>(R101-R111)/R101</f>
        <v>#DIV/0!</v>
      </c>
      <c r="T112" s="1090"/>
      <c r="V112" s="777"/>
      <c r="W112" s="778" t="s">
        <v>952</v>
      </c>
      <c r="X112" s="1089" t="e">
        <f>(W101-W111)/W101</f>
        <v>#DIV/0!</v>
      </c>
      <c r="Y112" s="1090"/>
    </row>
    <row r="113" spans="2:25" ht="29.45" thickBot="1">
      <c r="B113" s="779" t="s">
        <v>953</v>
      </c>
      <c r="C113" s="753"/>
      <c r="D113" s="742"/>
      <c r="E113" s="742"/>
      <c r="G113" s="779" t="s">
        <v>953</v>
      </c>
      <c r="H113" s="753"/>
      <c r="I113" s="742"/>
      <c r="J113" s="742"/>
      <c r="L113" s="779" t="s">
        <v>953</v>
      </c>
      <c r="M113" s="753"/>
      <c r="N113" s="742"/>
      <c r="O113" s="742"/>
      <c r="Q113" s="779" t="s">
        <v>953</v>
      </c>
      <c r="R113" s="753"/>
      <c r="S113" s="742"/>
      <c r="T113" s="742"/>
      <c r="V113" s="779" t="s">
        <v>953</v>
      </c>
      <c r="W113" s="753"/>
      <c r="X113" s="742"/>
      <c r="Y113" s="742"/>
    </row>
    <row r="114" spans="2:25" ht="29.45" thickBot="1">
      <c r="B114" s="780" t="s">
        <v>954</v>
      </c>
      <c r="C114" s="743"/>
      <c r="D114" s="742"/>
      <c r="E114" s="781"/>
      <c r="G114" s="780" t="s">
        <v>954</v>
      </c>
      <c r="H114" s="743"/>
      <c r="I114" s="742"/>
      <c r="J114" s="781"/>
      <c r="L114" s="780" t="s">
        <v>954</v>
      </c>
      <c r="M114" s="743"/>
      <c r="N114" s="742"/>
      <c r="O114" s="781"/>
      <c r="Q114" s="780" t="s">
        <v>954</v>
      </c>
      <c r="R114" s="743"/>
      <c r="S114" s="742"/>
      <c r="T114" s="781"/>
      <c r="V114" s="780" t="s">
        <v>954</v>
      </c>
      <c r="W114" s="743"/>
      <c r="X114" s="742"/>
      <c r="Y114" s="781"/>
    </row>
    <row r="115" spans="2:25">
      <c r="B115" s="1080" t="s">
        <v>955</v>
      </c>
      <c r="C115" s="1081"/>
      <c r="D115" s="744" t="s">
        <v>956</v>
      </c>
      <c r="E115" s="781"/>
      <c r="G115" s="1080" t="s">
        <v>955</v>
      </c>
      <c r="H115" s="1081"/>
      <c r="I115" s="744" t="s">
        <v>956</v>
      </c>
      <c r="J115" s="781"/>
      <c r="L115" s="1080" t="s">
        <v>955</v>
      </c>
      <c r="M115" s="1081"/>
      <c r="N115" s="744" t="s">
        <v>956</v>
      </c>
      <c r="O115" s="781"/>
      <c r="Q115" s="1080" t="s">
        <v>955</v>
      </c>
      <c r="R115" s="1081"/>
      <c r="S115" s="744" t="s">
        <v>956</v>
      </c>
      <c r="T115" s="781"/>
      <c r="V115" s="1080" t="s">
        <v>955</v>
      </c>
      <c r="W115" s="1081"/>
      <c r="X115" s="744" t="s">
        <v>956</v>
      </c>
      <c r="Y115" s="781"/>
    </row>
    <row r="116" spans="2:25">
      <c r="B116" s="782" t="s">
        <v>957</v>
      </c>
      <c r="C116" s="745"/>
      <c r="D116" s="744" t="s">
        <v>958</v>
      </c>
      <c r="E116" s="781"/>
      <c r="G116" s="782" t="s">
        <v>957</v>
      </c>
      <c r="H116" s="745"/>
      <c r="I116" s="744" t="s">
        <v>958</v>
      </c>
      <c r="J116" s="781"/>
      <c r="L116" s="782" t="s">
        <v>957</v>
      </c>
      <c r="M116" s="745"/>
      <c r="N116" s="744" t="s">
        <v>958</v>
      </c>
      <c r="O116" s="781"/>
      <c r="Q116" s="782" t="s">
        <v>957</v>
      </c>
      <c r="R116" s="745"/>
      <c r="S116" s="744" t="s">
        <v>958</v>
      </c>
      <c r="T116" s="781"/>
      <c r="V116" s="782" t="s">
        <v>957</v>
      </c>
      <c r="W116" s="745"/>
      <c r="X116" s="744" t="s">
        <v>958</v>
      </c>
      <c r="Y116" s="781"/>
    </row>
    <row r="117" spans="2:25">
      <c r="B117" s="782" t="s">
        <v>959</v>
      </c>
      <c r="C117" s="745"/>
      <c r="D117" s="742"/>
      <c r="E117" s="781"/>
      <c r="G117" s="782" t="s">
        <v>959</v>
      </c>
      <c r="H117" s="745"/>
      <c r="I117" s="742"/>
      <c r="J117" s="781"/>
      <c r="L117" s="782" t="s">
        <v>959</v>
      </c>
      <c r="M117" s="745"/>
      <c r="N117" s="742"/>
      <c r="O117" s="781"/>
      <c r="Q117" s="782" t="s">
        <v>959</v>
      </c>
      <c r="R117" s="745"/>
      <c r="S117" s="742"/>
      <c r="T117" s="781"/>
      <c r="V117" s="782" t="s">
        <v>959</v>
      </c>
      <c r="W117" s="745"/>
      <c r="X117" s="742"/>
      <c r="Y117" s="781"/>
    </row>
    <row r="118" spans="2:25">
      <c r="B118" s="782" t="s">
        <v>960</v>
      </c>
      <c r="C118" s="745"/>
      <c r="D118" s="742"/>
      <c r="E118" s="781"/>
      <c r="G118" s="782" t="s">
        <v>960</v>
      </c>
      <c r="H118" s="745"/>
      <c r="I118" s="742"/>
      <c r="J118" s="781"/>
      <c r="L118" s="782" t="s">
        <v>960</v>
      </c>
      <c r="M118" s="745"/>
      <c r="N118" s="742"/>
      <c r="O118" s="781"/>
      <c r="Q118" s="782" t="s">
        <v>960</v>
      </c>
      <c r="R118" s="745"/>
      <c r="S118" s="742"/>
      <c r="T118" s="781"/>
      <c r="V118" s="782" t="s">
        <v>960</v>
      </c>
      <c r="W118" s="745"/>
      <c r="X118" s="742"/>
      <c r="Y118" s="781"/>
    </row>
    <row r="119" spans="2:25" ht="15" thickBot="1">
      <c r="B119" s="783" t="s">
        <v>961</v>
      </c>
      <c r="C119" s="746"/>
      <c r="D119" s="742"/>
      <c r="E119" s="781"/>
      <c r="G119" s="783" t="s">
        <v>961</v>
      </c>
      <c r="H119" s="746"/>
      <c r="I119" s="742"/>
      <c r="J119" s="781"/>
      <c r="L119" s="783" t="s">
        <v>961</v>
      </c>
      <c r="M119" s="746"/>
      <c r="N119" s="742"/>
      <c r="O119" s="781"/>
      <c r="Q119" s="783" t="s">
        <v>961</v>
      </c>
      <c r="R119" s="746"/>
      <c r="S119" s="742"/>
      <c r="T119" s="781"/>
      <c r="V119" s="783" t="s">
        <v>961</v>
      </c>
      <c r="W119" s="746"/>
      <c r="X119" s="742"/>
      <c r="Y119" s="781"/>
    </row>
    <row r="120" spans="2:25">
      <c r="B120" s="1080" t="s">
        <v>962</v>
      </c>
      <c r="C120" s="1081"/>
      <c r="D120" s="784" t="s">
        <v>963</v>
      </c>
      <c r="G120" s="1080" t="s">
        <v>962</v>
      </c>
      <c r="H120" s="1081"/>
      <c r="I120" s="784" t="s">
        <v>963</v>
      </c>
      <c r="L120" s="1080" t="s">
        <v>962</v>
      </c>
      <c r="M120" s="1081"/>
      <c r="N120" s="784" t="s">
        <v>963</v>
      </c>
      <c r="Q120" s="1080" t="s">
        <v>962</v>
      </c>
      <c r="R120" s="1081"/>
      <c r="S120" s="784" t="s">
        <v>963</v>
      </c>
      <c r="V120" s="1080" t="s">
        <v>962</v>
      </c>
      <c r="W120" s="1081"/>
      <c r="X120" s="784" t="s">
        <v>963</v>
      </c>
    </row>
    <row r="121" spans="2:25">
      <c r="B121" s="121" t="s">
        <v>964</v>
      </c>
      <c r="C121" s="747"/>
      <c r="D121" s="784" t="s">
        <v>965</v>
      </c>
      <c r="G121" s="121" t="s">
        <v>964</v>
      </c>
      <c r="H121" s="747"/>
      <c r="I121" s="784" t="s">
        <v>965</v>
      </c>
      <c r="L121" s="121" t="s">
        <v>964</v>
      </c>
      <c r="M121" s="747"/>
      <c r="N121" s="784" t="s">
        <v>965</v>
      </c>
      <c r="Q121" s="121" t="s">
        <v>964</v>
      </c>
      <c r="R121" s="747"/>
      <c r="S121" s="784" t="s">
        <v>965</v>
      </c>
      <c r="V121" s="121" t="s">
        <v>964</v>
      </c>
      <c r="W121" s="747"/>
      <c r="X121" s="784" t="s">
        <v>965</v>
      </c>
    </row>
    <row r="122" spans="2:25">
      <c r="B122" s="121" t="s">
        <v>966</v>
      </c>
      <c r="C122" s="747"/>
      <c r="G122" s="121" t="s">
        <v>966</v>
      </c>
      <c r="H122" s="747"/>
      <c r="L122" s="121" t="s">
        <v>966</v>
      </c>
      <c r="M122" s="747"/>
      <c r="Q122" s="121" t="s">
        <v>966</v>
      </c>
      <c r="R122" s="747"/>
      <c r="V122" s="121" t="s">
        <v>966</v>
      </c>
      <c r="W122" s="747"/>
    </row>
    <row r="123" spans="2:25">
      <c r="B123" s="121" t="s">
        <v>967</v>
      </c>
      <c r="C123" s="747"/>
      <c r="G123" s="121" t="s">
        <v>967</v>
      </c>
      <c r="H123" s="747"/>
      <c r="L123" s="121" t="s">
        <v>967</v>
      </c>
      <c r="M123" s="747"/>
      <c r="Q123" s="121" t="s">
        <v>967</v>
      </c>
      <c r="R123" s="747"/>
      <c r="V123" s="121" t="s">
        <v>967</v>
      </c>
      <c r="W123" s="747"/>
    </row>
    <row r="124" spans="2:25">
      <c r="B124" s="121" t="s">
        <v>968</v>
      </c>
      <c r="C124" s="747"/>
      <c r="G124" s="121" t="s">
        <v>968</v>
      </c>
      <c r="H124" s="747"/>
      <c r="L124" s="121" t="s">
        <v>968</v>
      </c>
      <c r="M124" s="747"/>
      <c r="Q124" s="121" t="s">
        <v>968</v>
      </c>
      <c r="R124" s="747"/>
      <c r="V124" s="121" t="s">
        <v>968</v>
      </c>
      <c r="W124" s="747"/>
    </row>
    <row r="125" spans="2:25" ht="15" thickBot="1">
      <c r="B125" s="785" t="s">
        <v>969</v>
      </c>
      <c r="C125" s="748"/>
      <c r="G125" s="785" t="s">
        <v>969</v>
      </c>
      <c r="H125" s="748"/>
      <c r="L125" s="785" t="s">
        <v>969</v>
      </c>
      <c r="M125" s="748"/>
      <c r="Q125" s="785" t="s">
        <v>969</v>
      </c>
      <c r="R125" s="748"/>
      <c r="V125" s="785" t="s">
        <v>969</v>
      </c>
      <c r="W125" s="748"/>
    </row>
    <row r="127" spans="2:25" ht="15" thickBot="1"/>
    <row r="128" spans="2:25">
      <c r="B128" s="760" t="s">
        <v>931</v>
      </c>
      <c r="C128" s="738"/>
      <c r="D128" s="1060" t="s">
        <v>932</v>
      </c>
      <c r="E128" s="1061"/>
      <c r="G128" s="760" t="s">
        <v>931</v>
      </c>
      <c r="H128" s="738"/>
      <c r="I128" s="1060" t="s">
        <v>932</v>
      </c>
      <c r="J128" s="1061"/>
      <c r="L128" s="760" t="s">
        <v>931</v>
      </c>
      <c r="M128" s="738"/>
      <c r="N128" s="1060" t="s">
        <v>932</v>
      </c>
      <c r="O128" s="1061"/>
      <c r="Q128" s="760" t="s">
        <v>931</v>
      </c>
      <c r="R128" s="738"/>
      <c r="S128" s="1060" t="s">
        <v>932</v>
      </c>
      <c r="T128" s="1061"/>
      <c r="V128" s="760" t="s">
        <v>931</v>
      </c>
      <c r="W128" s="738"/>
      <c r="X128" s="1060" t="s">
        <v>932</v>
      </c>
      <c r="Y128" s="1061"/>
    </row>
    <row r="129" spans="2:25">
      <c r="B129" s="761" t="s">
        <v>933</v>
      </c>
      <c r="C129" s="739"/>
      <c r="D129" s="1062"/>
      <c r="E129" s="1063"/>
      <c r="G129" s="761" t="s">
        <v>933</v>
      </c>
      <c r="H129" s="739"/>
      <c r="I129" s="1062"/>
      <c r="J129" s="1063"/>
      <c r="L129" s="761" t="s">
        <v>933</v>
      </c>
      <c r="M129" s="739"/>
      <c r="N129" s="1062"/>
      <c r="O129" s="1063"/>
      <c r="Q129" s="761" t="s">
        <v>933</v>
      </c>
      <c r="R129" s="739"/>
      <c r="S129" s="1062"/>
      <c r="T129" s="1063"/>
      <c r="V129" s="761" t="s">
        <v>933</v>
      </c>
      <c r="W129" s="739"/>
      <c r="X129" s="1062"/>
      <c r="Y129" s="1063"/>
    </row>
    <row r="130" spans="2:25">
      <c r="B130" s="761" t="s">
        <v>934</v>
      </c>
      <c r="C130" s="739"/>
      <c r="D130" s="1062"/>
      <c r="E130" s="1063"/>
      <c r="G130" s="761" t="s">
        <v>934</v>
      </c>
      <c r="H130" s="739"/>
      <c r="I130" s="1062"/>
      <c r="J130" s="1063"/>
      <c r="L130" s="761" t="s">
        <v>934</v>
      </c>
      <c r="M130" s="739"/>
      <c r="N130" s="1062"/>
      <c r="O130" s="1063"/>
      <c r="Q130" s="761" t="s">
        <v>934</v>
      </c>
      <c r="R130" s="739"/>
      <c r="S130" s="1062"/>
      <c r="T130" s="1063"/>
      <c r="V130" s="761" t="s">
        <v>934</v>
      </c>
      <c r="W130" s="739"/>
      <c r="X130" s="1062"/>
      <c r="Y130" s="1063"/>
    </row>
    <row r="131" spans="2:25" ht="16.5">
      <c r="B131" s="761" t="s">
        <v>935</v>
      </c>
      <c r="C131" s="739"/>
      <c r="D131" s="1062"/>
      <c r="E131" s="1063"/>
      <c r="G131" s="761" t="s">
        <v>935</v>
      </c>
      <c r="H131" s="739"/>
      <c r="I131" s="1062"/>
      <c r="J131" s="1063"/>
      <c r="L131" s="761" t="s">
        <v>935</v>
      </c>
      <c r="M131" s="739"/>
      <c r="N131" s="1062"/>
      <c r="O131" s="1063"/>
      <c r="Q131" s="761" t="s">
        <v>935</v>
      </c>
      <c r="R131" s="739"/>
      <c r="S131" s="1062"/>
      <c r="T131" s="1063"/>
      <c r="V131" s="761" t="s">
        <v>935</v>
      </c>
      <c r="W131" s="739"/>
      <c r="X131" s="1062"/>
      <c r="Y131" s="1063"/>
    </row>
    <row r="132" spans="2:25" ht="16.5">
      <c r="B132" s="762" t="s">
        <v>936</v>
      </c>
      <c r="C132" s="739"/>
      <c r="D132" s="1062"/>
      <c r="E132" s="1063"/>
      <c r="G132" s="762" t="s">
        <v>936</v>
      </c>
      <c r="H132" s="739"/>
      <c r="I132" s="1062"/>
      <c r="J132" s="1063"/>
      <c r="L132" s="762" t="s">
        <v>936</v>
      </c>
      <c r="M132" s="739"/>
      <c r="N132" s="1062"/>
      <c r="O132" s="1063"/>
      <c r="Q132" s="762" t="s">
        <v>936</v>
      </c>
      <c r="R132" s="739"/>
      <c r="S132" s="1062"/>
      <c r="T132" s="1063"/>
      <c r="V132" s="762" t="s">
        <v>936</v>
      </c>
      <c r="W132" s="739"/>
      <c r="X132" s="1062"/>
      <c r="Y132" s="1063"/>
    </row>
    <row r="133" spans="2:25" ht="16.5">
      <c r="B133" s="761" t="s">
        <v>937</v>
      </c>
      <c r="C133" s="740"/>
      <c r="D133" s="1062"/>
      <c r="E133" s="1063"/>
      <c r="G133" s="761" t="s">
        <v>937</v>
      </c>
      <c r="H133" s="740"/>
      <c r="I133" s="1062"/>
      <c r="J133" s="1063"/>
      <c r="L133" s="761" t="s">
        <v>937</v>
      </c>
      <c r="M133" s="740"/>
      <c r="N133" s="1062"/>
      <c r="O133" s="1063"/>
      <c r="Q133" s="761" t="s">
        <v>937</v>
      </c>
      <c r="R133" s="740"/>
      <c r="S133" s="1062"/>
      <c r="T133" s="1063"/>
      <c r="V133" s="761" t="s">
        <v>937</v>
      </c>
      <c r="W133" s="740"/>
      <c r="X133" s="1062"/>
      <c r="Y133" s="1063"/>
    </row>
    <row r="134" spans="2:25">
      <c r="B134" s="763" t="s">
        <v>938</v>
      </c>
      <c r="C134" s="740"/>
      <c r="D134" s="1062"/>
      <c r="E134" s="1063"/>
      <c r="G134" s="763" t="s">
        <v>938</v>
      </c>
      <c r="H134" s="740"/>
      <c r="I134" s="1062"/>
      <c r="J134" s="1063"/>
      <c r="L134" s="763" t="s">
        <v>938</v>
      </c>
      <c r="M134" s="740"/>
      <c r="N134" s="1062"/>
      <c r="O134" s="1063"/>
      <c r="Q134" s="763" t="s">
        <v>938</v>
      </c>
      <c r="R134" s="740"/>
      <c r="S134" s="1062"/>
      <c r="T134" s="1063"/>
      <c r="V134" s="763" t="s">
        <v>938</v>
      </c>
      <c r="W134" s="740"/>
      <c r="X134" s="1062"/>
      <c r="Y134" s="1063"/>
    </row>
    <row r="135" spans="2:25" ht="15" thickBot="1">
      <c r="B135" s="764" t="s">
        <v>939</v>
      </c>
      <c r="C135" s="741"/>
      <c r="D135" s="1064"/>
      <c r="E135" s="1065"/>
      <c r="G135" s="764" t="s">
        <v>939</v>
      </c>
      <c r="H135" s="741"/>
      <c r="I135" s="1064"/>
      <c r="J135" s="1065"/>
      <c r="L135" s="764" t="s">
        <v>939</v>
      </c>
      <c r="M135" s="741"/>
      <c r="N135" s="1064"/>
      <c r="O135" s="1065"/>
      <c r="Q135" s="764" t="s">
        <v>939</v>
      </c>
      <c r="R135" s="741"/>
      <c r="S135" s="1064"/>
      <c r="T135" s="1065"/>
      <c r="V135" s="764" t="s">
        <v>939</v>
      </c>
      <c r="W135" s="741"/>
      <c r="X135" s="1064"/>
      <c r="Y135" s="1065"/>
    </row>
    <row r="136" spans="2:25" ht="15" thickBot="1">
      <c r="B136" s="1066" t="s">
        <v>940</v>
      </c>
      <c r="C136" s="1067"/>
      <c r="D136" s="1067"/>
      <c r="E136" s="1068"/>
      <c r="G136" s="1066" t="s">
        <v>940</v>
      </c>
      <c r="H136" s="1067"/>
      <c r="I136" s="1067"/>
      <c r="J136" s="1068"/>
      <c r="L136" s="1066" t="s">
        <v>940</v>
      </c>
      <c r="M136" s="1067"/>
      <c r="N136" s="1067"/>
      <c r="O136" s="1068"/>
      <c r="Q136" s="1066" t="s">
        <v>940</v>
      </c>
      <c r="R136" s="1067"/>
      <c r="S136" s="1067"/>
      <c r="T136" s="1068"/>
      <c r="V136" s="1066" t="s">
        <v>940</v>
      </c>
      <c r="W136" s="1067"/>
      <c r="X136" s="1067"/>
      <c r="Y136" s="1068"/>
    </row>
    <row r="137" spans="2:25">
      <c r="B137" s="1069" t="s">
        <v>941</v>
      </c>
      <c r="C137" s="1070"/>
      <c r="D137" s="765" t="s">
        <v>942</v>
      </c>
      <c r="E137" s="766" t="s">
        <v>943</v>
      </c>
      <c r="G137" s="1069" t="s">
        <v>941</v>
      </c>
      <c r="H137" s="1070"/>
      <c r="I137" s="765" t="s">
        <v>942</v>
      </c>
      <c r="J137" s="766" t="s">
        <v>943</v>
      </c>
      <c r="L137" s="1069" t="s">
        <v>941</v>
      </c>
      <c r="M137" s="1070"/>
      <c r="N137" s="765" t="s">
        <v>942</v>
      </c>
      <c r="O137" s="766" t="s">
        <v>943</v>
      </c>
      <c r="Q137" s="1069" t="s">
        <v>941</v>
      </c>
      <c r="R137" s="1070"/>
      <c r="S137" s="765" t="s">
        <v>942</v>
      </c>
      <c r="T137" s="766" t="s">
        <v>943</v>
      </c>
      <c r="V137" s="1069" t="s">
        <v>941</v>
      </c>
      <c r="W137" s="1070"/>
      <c r="X137" s="765" t="s">
        <v>942</v>
      </c>
      <c r="Y137" s="766" t="s">
        <v>943</v>
      </c>
    </row>
    <row r="138" spans="2:25">
      <c r="B138" s="767" t="s">
        <v>944</v>
      </c>
      <c r="C138" s="754"/>
      <c r="D138" s="1071" t="e">
        <f>(C139*60)/C133</f>
        <v>#DIV/0!</v>
      </c>
      <c r="E138" s="1073" t="e">
        <f>C139/C132</f>
        <v>#DIV/0!</v>
      </c>
      <c r="G138" s="767" t="s">
        <v>944</v>
      </c>
      <c r="H138" s="754"/>
      <c r="I138" s="1071" t="e">
        <f>(H139*60)/H133</f>
        <v>#DIV/0!</v>
      </c>
      <c r="J138" s="1073" t="e">
        <f>H139/H132</f>
        <v>#DIV/0!</v>
      </c>
      <c r="L138" s="767" t="s">
        <v>944</v>
      </c>
      <c r="M138" s="754"/>
      <c r="N138" s="1071" t="e">
        <f>(M139*60)/M133</f>
        <v>#DIV/0!</v>
      </c>
      <c r="O138" s="1073" t="e">
        <f>M139/M132</f>
        <v>#DIV/0!</v>
      </c>
      <c r="Q138" s="767" t="s">
        <v>944</v>
      </c>
      <c r="R138" s="754"/>
      <c r="S138" s="1071" t="e">
        <f>(R139*60)/R133</f>
        <v>#DIV/0!</v>
      </c>
      <c r="T138" s="1073" t="e">
        <f>R139/R132</f>
        <v>#DIV/0!</v>
      </c>
      <c r="V138" s="767" t="s">
        <v>944</v>
      </c>
      <c r="W138" s="754"/>
      <c r="X138" s="1071" t="e">
        <f>(W139*60)/W133</f>
        <v>#DIV/0!</v>
      </c>
      <c r="Y138" s="1073" t="e">
        <f>W139/W132</f>
        <v>#DIV/0!</v>
      </c>
    </row>
    <row r="139" spans="2:25" ht="17.100000000000001" thickBot="1">
      <c r="B139" s="768" t="s">
        <v>945</v>
      </c>
      <c r="C139" s="755"/>
      <c r="D139" s="1072"/>
      <c r="E139" s="1074"/>
      <c r="G139" s="768" t="s">
        <v>945</v>
      </c>
      <c r="H139" s="755"/>
      <c r="I139" s="1072"/>
      <c r="J139" s="1074"/>
      <c r="L139" s="768" t="s">
        <v>945</v>
      </c>
      <c r="M139" s="755"/>
      <c r="N139" s="1072"/>
      <c r="O139" s="1074"/>
      <c r="Q139" s="768" t="s">
        <v>945</v>
      </c>
      <c r="R139" s="755"/>
      <c r="S139" s="1072"/>
      <c r="T139" s="1074"/>
      <c r="V139" s="768" t="s">
        <v>945</v>
      </c>
      <c r="W139" s="755"/>
      <c r="X139" s="1072"/>
      <c r="Y139" s="1074"/>
    </row>
    <row r="140" spans="2:25">
      <c r="B140" s="1069" t="s">
        <v>946</v>
      </c>
      <c r="C140" s="1077"/>
      <c r="D140" s="1078" t="s">
        <v>947</v>
      </c>
      <c r="E140" s="1079"/>
      <c r="G140" s="1069" t="s">
        <v>946</v>
      </c>
      <c r="H140" s="1077"/>
      <c r="I140" s="1078" t="s">
        <v>947</v>
      </c>
      <c r="J140" s="1079"/>
      <c r="L140" s="1069" t="s">
        <v>946</v>
      </c>
      <c r="M140" s="1077"/>
      <c r="N140" s="1078" t="s">
        <v>947</v>
      </c>
      <c r="O140" s="1079"/>
      <c r="Q140" s="1069" t="s">
        <v>946</v>
      </c>
      <c r="R140" s="1077"/>
      <c r="S140" s="1078" t="s">
        <v>947</v>
      </c>
      <c r="T140" s="1079"/>
      <c r="V140" s="1069" t="s">
        <v>946</v>
      </c>
      <c r="W140" s="1077"/>
      <c r="X140" s="1078" t="s">
        <v>947</v>
      </c>
      <c r="Y140" s="1079"/>
    </row>
    <row r="141" spans="2:25" ht="16.5">
      <c r="B141" s="769" t="s">
        <v>948</v>
      </c>
      <c r="C141" s="754"/>
      <c r="D141" s="1044" t="e">
        <f>(C141/C131)</f>
        <v>#DIV/0!</v>
      </c>
      <c r="E141" s="1045"/>
      <c r="G141" s="769" t="s">
        <v>948</v>
      </c>
      <c r="H141" s="754"/>
      <c r="I141" s="1044" t="e">
        <f>(H141/H131)</f>
        <v>#DIV/0!</v>
      </c>
      <c r="J141" s="1045"/>
      <c r="L141" s="769" t="s">
        <v>948</v>
      </c>
      <c r="M141" s="754"/>
      <c r="N141" s="1044" t="e">
        <f>(M141/M131)</f>
        <v>#DIV/0!</v>
      </c>
      <c r="O141" s="1045"/>
      <c r="Q141" s="769" t="s">
        <v>948</v>
      </c>
      <c r="R141" s="754"/>
      <c r="S141" s="1044" t="e">
        <f>(R141/R131)</f>
        <v>#DIV/0!</v>
      </c>
      <c r="T141" s="1045"/>
      <c r="V141" s="769" t="s">
        <v>948</v>
      </c>
      <c r="W141" s="754"/>
      <c r="X141" s="1044" t="e">
        <f>(W141/W131)</f>
        <v>#DIV/0!</v>
      </c>
      <c r="Y141" s="1045"/>
    </row>
    <row r="142" spans="2:25">
      <c r="B142" s="1046"/>
      <c r="C142" s="1047"/>
      <c r="D142" s="1048" t="s">
        <v>949</v>
      </c>
      <c r="E142" s="1049"/>
      <c r="G142" s="1046"/>
      <c r="H142" s="1047"/>
      <c r="I142" s="1048" t="s">
        <v>949</v>
      </c>
      <c r="J142" s="1049"/>
      <c r="L142" s="1046"/>
      <c r="M142" s="1047"/>
      <c r="N142" s="1048" t="s">
        <v>949</v>
      </c>
      <c r="O142" s="1049"/>
      <c r="Q142" s="1046"/>
      <c r="R142" s="1047"/>
      <c r="S142" s="1048" t="s">
        <v>949</v>
      </c>
      <c r="T142" s="1049"/>
      <c r="V142" s="1046"/>
      <c r="W142" s="1047"/>
      <c r="X142" s="1048" t="s">
        <v>949</v>
      </c>
      <c r="Y142" s="1049"/>
    </row>
    <row r="143" spans="2:25" ht="17.100000000000001" thickBot="1">
      <c r="B143" s="768" t="s">
        <v>950</v>
      </c>
      <c r="C143" s="756"/>
      <c r="D143" s="1050" t="e">
        <f>(C143/C131)</f>
        <v>#DIV/0!</v>
      </c>
      <c r="E143" s="1051"/>
      <c r="G143" s="768" t="s">
        <v>950</v>
      </c>
      <c r="H143" s="756"/>
      <c r="I143" s="1050" t="e">
        <f>(H143/H131)</f>
        <v>#DIV/0!</v>
      </c>
      <c r="J143" s="1051"/>
      <c r="L143" s="768" t="s">
        <v>950</v>
      </c>
      <c r="M143" s="756"/>
      <c r="N143" s="1050" t="e">
        <f>(M143/M131)</f>
        <v>#DIV/0!</v>
      </c>
      <c r="O143" s="1051"/>
      <c r="Q143" s="768" t="s">
        <v>950</v>
      </c>
      <c r="R143" s="756"/>
      <c r="S143" s="1050" t="e">
        <f>(R143/R131)</f>
        <v>#DIV/0!</v>
      </c>
      <c r="T143" s="1051"/>
      <c r="V143" s="768" t="s">
        <v>950</v>
      </c>
      <c r="W143" s="756"/>
      <c r="X143" s="1050" t="e">
        <f>(W143/W131)</f>
        <v>#DIV/0!</v>
      </c>
      <c r="Y143" s="1051"/>
    </row>
    <row r="144" spans="2:25" ht="15" thickBot="1">
      <c r="B144" s="1091" t="s">
        <v>951</v>
      </c>
      <c r="C144" s="1092"/>
      <c r="D144" s="1092"/>
      <c r="E144" s="1093"/>
      <c r="G144" s="1091" t="s">
        <v>951</v>
      </c>
      <c r="H144" s="1092"/>
      <c r="I144" s="1092"/>
      <c r="J144" s="1093"/>
      <c r="L144" s="1091" t="s">
        <v>951</v>
      </c>
      <c r="M144" s="1092"/>
      <c r="N144" s="1092"/>
      <c r="O144" s="1093"/>
      <c r="Q144" s="1091" t="s">
        <v>951</v>
      </c>
      <c r="R144" s="1092"/>
      <c r="S144" s="1092"/>
      <c r="T144" s="1093"/>
      <c r="V144" s="1091" t="s">
        <v>951</v>
      </c>
      <c r="W144" s="1092"/>
      <c r="X144" s="1092"/>
      <c r="Y144" s="1093"/>
    </row>
    <row r="145" spans="2:25">
      <c r="B145" s="1082" t="s">
        <v>941</v>
      </c>
      <c r="C145" s="1083"/>
      <c r="D145" s="770" t="s">
        <v>942</v>
      </c>
      <c r="E145" s="771" t="s">
        <v>943</v>
      </c>
      <c r="G145" s="1082" t="s">
        <v>941</v>
      </c>
      <c r="H145" s="1083"/>
      <c r="I145" s="770" t="s">
        <v>942</v>
      </c>
      <c r="J145" s="771" t="s">
        <v>943</v>
      </c>
      <c r="L145" s="1082" t="s">
        <v>941</v>
      </c>
      <c r="M145" s="1083"/>
      <c r="N145" s="770" t="s">
        <v>942</v>
      </c>
      <c r="O145" s="771" t="s">
        <v>943</v>
      </c>
      <c r="Q145" s="1082" t="s">
        <v>941</v>
      </c>
      <c r="R145" s="1083"/>
      <c r="S145" s="770" t="s">
        <v>942</v>
      </c>
      <c r="T145" s="771" t="s">
        <v>943</v>
      </c>
      <c r="V145" s="1082" t="s">
        <v>941</v>
      </c>
      <c r="W145" s="1083"/>
      <c r="X145" s="770" t="s">
        <v>942</v>
      </c>
      <c r="Y145" s="771" t="s">
        <v>943</v>
      </c>
    </row>
    <row r="146" spans="2:25">
      <c r="B146" s="772" t="s">
        <v>944</v>
      </c>
      <c r="C146" s="757"/>
      <c r="D146" s="1084" t="e">
        <f>(C147*60)/C133</f>
        <v>#DIV/0!</v>
      </c>
      <c r="E146" s="1086" t="e">
        <f>C147/C132</f>
        <v>#DIV/0!</v>
      </c>
      <c r="G146" s="772" t="s">
        <v>944</v>
      </c>
      <c r="H146" s="757"/>
      <c r="I146" s="1084" t="e">
        <f>(H147*60)/H133</f>
        <v>#DIV/0!</v>
      </c>
      <c r="J146" s="1086" t="e">
        <f>H147/H132</f>
        <v>#DIV/0!</v>
      </c>
      <c r="L146" s="772" t="s">
        <v>944</v>
      </c>
      <c r="M146" s="757"/>
      <c r="N146" s="1084" t="e">
        <f>(M147*60)/M133</f>
        <v>#DIV/0!</v>
      </c>
      <c r="O146" s="1086" t="e">
        <f>M147/M132</f>
        <v>#DIV/0!</v>
      </c>
      <c r="Q146" s="772" t="s">
        <v>944</v>
      </c>
      <c r="R146" s="757"/>
      <c r="S146" s="1084" t="e">
        <f>(R147*60)/R133</f>
        <v>#DIV/0!</v>
      </c>
      <c r="T146" s="1086" t="e">
        <f>R147/R132</f>
        <v>#DIV/0!</v>
      </c>
      <c r="V146" s="772" t="s">
        <v>944</v>
      </c>
      <c r="W146" s="757"/>
      <c r="X146" s="1084" t="e">
        <f>(W147*60)/W133</f>
        <v>#DIV/0!</v>
      </c>
      <c r="Y146" s="1086" t="e">
        <f>W147/W132</f>
        <v>#DIV/0!</v>
      </c>
    </row>
    <row r="147" spans="2:25" ht="16.5">
      <c r="B147" s="773" t="s">
        <v>945</v>
      </c>
      <c r="C147" s="758"/>
      <c r="D147" s="1085"/>
      <c r="E147" s="1087"/>
      <c r="G147" s="773" t="s">
        <v>945</v>
      </c>
      <c r="H147" s="758"/>
      <c r="I147" s="1085"/>
      <c r="J147" s="1087"/>
      <c r="L147" s="773" t="s">
        <v>945</v>
      </c>
      <c r="M147" s="758"/>
      <c r="N147" s="1085"/>
      <c r="O147" s="1087"/>
      <c r="Q147" s="773" t="s">
        <v>945</v>
      </c>
      <c r="R147" s="758"/>
      <c r="S147" s="1085"/>
      <c r="T147" s="1087"/>
      <c r="V147" s="773" t="s">
        <v>945</v>
      </c>
      <c r="W147" s="758"/>
      <c r="X147" s="1085"/>
      <c r="Y147" s="1087"/>
    </row>
    <row r="148" spans="2:25" ht="15" thickBot="1">
      <c r="B148" s="774"/>
      <c r="C148" s="775" t="s">
        <v>952</v>
      </c>
      <c r="D148" s="1075" t="e">
        <f>(C139-C147)/C139</f>
        <v>#DIV/0!</v>
      </c>
      <c r="E148" s="1076"/>
      <c r="G148" s="774"/>
      <c r="H148" s="775" t="s">
        <v>952</v>
      </c>
      <c r="I148" s="1075" t="e">
        <f>(H139-H147)/H139</f>
        <v>#DIV/0!</v>
      </c>
      <c r="J148" s="1076"/>
      <c r="L148" s="774"/>
      <c r="M148" s="775" t="s">
        <v>952</v>
      </c>
      <c r="N148" s="1075" t="e">
        <f>(M139-M147)/M139</f>
        <v>#DIV/0!</v>
      </c>
      <c r="O148" s="1076"/>
      <c r="Q148" s="774"/>
      <c r="R148" s="775" t="s">
        <v>952</v>
      </c>
      <c r="S148" s="1075" t="e">
        <f>(R139-R147)/R139</f>
        <v>#DIV/0!</v>
      </c>
      <c r="T148" s="1076"/>
      <c r="V148" s="774"/>
      <c r="W148" s="775" t="s">
        <v>952</v>
      </c>
      <c r="X148" s="1075" t="e">
        <f>(W139-W147)/W139</f>
        <v>#DIV/0!</v>
      </c>
      <c r="Y148" s="1076"/>
    </row>
    <row r="149" spans="2:25">
      <c r="B149" s="1082" t="s">
        <v>946</v>
      </c>
      <c r="C149" s="1088"/>
      <c r="D149" s="1052" t="s">
        <v>947</v>
      </c>
      <c r="E149" s="1053"/>
      <c r="G149" s="1082" t="s">
        <v>946</v>
      </c>
      <c r="H149" s="1088"/>
      <c r="I149" s="1052" t="s">
        <v>947</v>
      </c>
      <c r="J149" s="1053"/>
      <c r="L149" s="1082" t="s">
        <v>946</v>
      </c>
      <c r="M149" s="1088"/>
      <c r="N149" s="1052" t="s">
        <v>947</v>
      </c>
      <c r="O149" s="1053"/>
      <c r="Q149" s="1082" t="s">
        <v>946</v>
      </c>
      <c r="R149" s="1088"/>
      <c r="S149" s="1052" t="s">
        <v>947</v>
      </c>
      <c r="T149" s="1053"/>
      <c r="V149" s="1082" t="s">
        <v>946</v>
      </c>
      <c r="W149" s="1088"/>
      <c r="X149" s="1052" t="s">
        <v>947</v>
      </c>
      <c r="Y149" s="1053"/>
    </row>
    <row r="150" spans="2:25" ht="16.5">
      <c r="B150" s="773" t="s">
        <v>948</v>
      </c>
      <c r="C150" s="757"/>
      <c r="D150" s="1054" t="e">
        <f>(C150/C131)</f>
        <v>#DIV/0!</v>
      </c>
      <c r="E150" s="1055"/>
      <c r="G150" s="773" t="s">
        <v>948</v>
      </c>
      <c r="H150" s="757"/>
      <c r="I150" s="1054" t="e">
        <f>(H150/H131)</f>
        <v>#DIV/0!</v>
      </c>
      <c r="J150" s="1055"/>
      <c r="L150" s="773" t="s">
        <v>948</v>
      </c>
      <c r="M150" s="757"/>
      <c r="N150" s="1054" t="e">
        <f>(M150/M131)</f>
        <v>#DIV/0!</v>
      </c>
      <c r="O150" s="1055"/>
      <c r="Q150" s="773" t="s">
        <v>948</v>
      </c>
      <c r="R150" s="757"/>
      <c r="S150" s="1054" t="e">
        <f>(R150/R131)</f>
        <v>#DIV/0!</v>
      </c>
      <c r="T150" s="1055"/>
      <c r="V150" s="773" t="s">
        <v>948</v>
      </c>
      <c r="W150" s="757"/>
      <c r="X150" s="1054" t="e">
        <f>(W150/W131)</f>
        <v>#DIV/0!</v>
      </c>
      <c r="Y150" s="1055"/>
    </row>
    <row r="151" spans="2:25">
      <c r="B151" s="776"/>
      <c r="C151" s="775" t="s">
        <v>952</v>
      </c>
      <c r="D151" s="1054" t="e">
        <f>(C141-C150)/C141</f>
        <v>#DIV/0!</v>
      </c>
      <c r="E151" s="1055"/>
      <c r="G151" s="776"/>
      <c r="H151" s="775" t="s">
        <v>952</v>
      </c>
      <c r="I151" s="1054" t="e">
        <f>(H141-H150)/H141</f>
        <v>#DIV/0!</v>
      </c>
      <c r="J151" s="1055"/>
      <c r="L151" s="776"/>
      <c r="M151" s="775" t="s">
        <v>952</v>
      </c>
      <c r="N151" s="1054" t="e">
        <f>(M141-M150)/M141</f>
        <v>#DIV/0!</v>
      </c>
      <c r="O151" s="1055"/>
      <c r="Q151" s="776"/>
      <c r="R151" s="775" t="s">
        <v>952</v>
      </c>
      <c r="S151" s="1054" t="e">
        <f>(R141-R150)/R141</f>
        <v>#DIV/0!</v>
      </c>
      <c r="T151" s="1055"/>
      <c r="V151" s="776"/>
      <c r="W151" s="775" t="s">
        <v>952</v>
      </c>
      <c r="X151" s="1054" t="e">
        <f>(W141-W150)/W141</f>
        <v>#DIV/0!</v>
      </c>
      <c r="Y151" s="1055"/>
    </row>
    <row r="152" spans="2:25">
      <c r="B152" s="1056"/>
      <c r="C152" s="1057"/>
      <c r="D152" s="1058" t="s">
        <v>949</v>
      </c>
      <c r="E152" s="1059"/>
      <c r="G152" s="1056"/>
      <c r="H152" s="1057"/>
      <c r="I152" s="1058" t="s">
        <v>949</v>
      </c>
      <c r="J152" s="1059"/>
      <c r="L152" s="1056"/>
      <c r="M152" s="1057"/>
      <c r="N152" s="1058" t="s">
        <v>949</v>
      </c>
      <c r="O152" s="1059"/>
      <c r="Q152" s="1056"/>
      <c r="R152" s="1057"/>
      <c r="S152" s="1058" t="s">
        <v>949</v>
      </c>
      <c r="T152" s="1059"/>
      <c r="V152" s="1056"/>
      <c r="W152" s="1057"/>
      <c r="X152" s="1058" t="s">
        <v>949</v>
      </c>
      <c r="Y152" s="1059"/>
    </row>
    <row r="153" spans="2:25" ht="16.5">
      <c r="B153" s="773" t="s">
        <v>950</v>
      </c>
      <c r="C153" s="759"/>
      <c r="D153" s="1054" t="e">
        <f>(C153/C131)</f>
        <v>#DIV/0!</v>
      </c>
      <c r="E153" s="1055"/>
      <c r="G153" s="773" t="s">
        <v>950</v>
      </c>
      <c r="H153" s="759"/>
      <c r="I153" s="1054" t="e">
        <f>(H153/H131)</f>
        <v>#DIV/0!</v>
      </c>
      <c r="J153" s="1055"/>
      <c r="L153" s="773" t="s">
        <v>950</v>
      </c>
      <c r="M153" s="759"/>
      <c r="N153" s="1054" t="e">
        <f>(M153/M131)</f>
        <v>#DIV/0!</v>
      </c>
      <c r="O153" s="1055"/>
      <c r="Q153" s="773" t="s">
        <v>950</v>
      </c>
      <c r="R153" s="759"/>
      <c r="S153" s="1054" t="e">
        <f>(R153/R131)</f>
        <v>#DIV/0!</v>
      </c>
      <c r="T153" s="1055"/>
      <c r="V153" s="773" t="s">
        <v>950</v>
      </c>
      <c r="W153" s="759"/>
      <c r="X153" s="1054" t="e">
        <f>(W153/W131)</f>
        <v>#DIV/0!</v>
      </c>
      <c r="Y153" s="1055"/>
    </row>
    <row r="154" spans="2:25" ht="15" thickBot="1">
      <c r="B154" s="777"/>
      <c r="C154" s="778" t="s">
        <v>952</v>
      </c>
      <c r="D154" s="1089" t="e">
        <f>(C143-C153)/C143</f>
        <v>#DIV/0!</v>
      </c>
      <c r="E154" s="1090"/>
      <c r="G154" s="777"/>
      <c r="H154" s="778" t="s">
        <v>952</v>
      </c>
      <c r="I154" s="1089" t="e">
        <f>(H143-H153)/H143</f>
        <v>#DIV/0!</v>
      </c>
      <c r="J154" s="1090"/>
      <c r="L154" s="777"/>
      <c r="M154" s="778" t="s">
        <v>952</v>
      </c>
      <c r="N154" s="1089" t="e">
        <f>(M143-M153)/M143</f>
        <v>#DIV/0!</v>
      </c>
      <c r="O154" s="1090"/>
      <c r="Q154" s="777"/>
      <c r="R154" s="778" t="s">
        <v>952</v>
      </c>
      <c r="S154" s="1089" t="e">
        <f>(R143-R153)/R143</f>
        <v>#DIV/0!</v>
      </c>
      <c r="T154" s="1090"/>
      <c r="V154" s="777"/>
      <c r="W154" s="778" t="s">
        <v>952</v>
      </c>
      <c r="X154" s="1089" t="e">
        <f>(W143-W153)/W143</f>
        <v>#DIV/0!</v>
      </c>
      <c r="Y154" s="1090"/>
    </row>
    <row r="155" spans="2:25" ht="29.45" thickBot="1">
      <c r="B155" s="779" t="s">
        <v>953</v>
      </c>
      <c r="C155" s="753"/>
      <c r="D155" s="742"/>
      <c r="E155" s="742"/>
      <c r="G155" s="779" t="s">
        <v>953</v>
      </c>
      <c r="H155" s="753"/>
      <c r="I155" s="742"/>
      <c r="J155" s="742"/>
      <c r="L155" s="779" t="s">
        <v>953</v>
      </c>
      <c r="M155" s="753"/>
      <c r="N155" s="742"/>
      <c r="O155" s="742"/>
      <c r="Q155" s="779" t="s">
        <v>953</v>
      </c>
      <c r="R155" s="753"/>
      <c r="S155" s="742"/>
      <c r="T155" s="742"/>
      <c r="V155" s="779" t="s">
        <v>953</v>
      </c>
      <c r="W155" s="753"/>
      <c r="X155" s="742"/>
      <c r="Y155" s="742"/>
    </row>
    <row r="156" spans="2:25" ht="29.45" thickBot="1">
      <c r="B156" s="780" t="s">
        <v>954</v>
      </c>
      <c r="C156" s="743"/>
      <c r="D156" s="742"/>
      <c r="E156" s="781"/>
      <c r="G156" s="780" t="s">
        <v>954</v>
      </c>
      <c r="H156" s="743"/>
      <c r="I156" s="742"/>
      <c r="J156" s="781"/>
      <c r="L156" s="780" t="s">
        <v>954</v>
      </c>
      <c r="M156" s="743"/>
      <c r="N156" s="742"/>
      <c r="O156" s="781"/>
      <c r="Q156" s="780" t="s">
        <v>954</v>
      </c>
      <c r="R156" s="743"/>
      <c r="S156" s="742"/>
      <c r="T156" s="781"/>
      <c r="V156" s="780" t="s">
        <v>954</v>
      </c>
      <c r="W156" s="743"/>
      <c r="X156" s="742"/>
      <c r="Y156" s="781"/>
    </row>
    <row r="157" spans="2:25">
      <c r="B157" s="1080" t="s">
        <v>955</v>
      </c>
      <c r="C157" s="1081"/>
      <c r="D157" s="744" t="s">
        <v>956</v>
      </c>
      <c r="E157" s="781"/>
      <c r="G157" s="1080" t="s">
        <v>955</v>
      </c>
      <c r="H157" s="1081"/>
      <c r="I157" s="744" t="s">
        <v>956</v>
      </c>
      <c r="J157" s="781"/>
      <c r="L157" s="1080" t="s">
        <v>955</v>
      </c>
      <c r="M157" s="1081"/>
      <c r="N157" s="744" t="s">
        <v>956</v>
      </c>
      <c r="O157" s="781"/>
      <c r="Q157" s="1080" t="s">
        <v>955</v>
      </c>
      <c r="R157" s="1081"/>
      <c r="S157" s="744" t="s">
        <v>956</v>
      </c>
      <c r="T157" s="781"/>
      <c r="V157" s="1080" t="s">
        <v>955</v>
      </c>
      <c r="W157" s="1081"/>
      <c r="X157" s="744" t="s">
        <v>956</v>
      </c>
      <c r="Y157" s="781"/>
    </row>
    <row r="158" spans="2:25">
      <c r="B158" s="782" t="s">
        <v>957</v>
      </c>
      <c r="C158" s="745"/>
      <c r="D158" s="744" t="s">
        <v>958</v>
      </c>
      <c r="E158" s="781"/>
      <c r="G158" s="782" t="s">
        <v>957</v>
      </c>
      <c r="H158" s="745"/>
      <c r="I158" s="744" t="s">
        <v>958</v>
      </c>
      <c r="J158" s="781"/>
      <c r="L158" s="782" t="s">
        <v>957</v>
      </c>
      <c r="M158" s="745"/>
      <c r="N158" s="744" t="s">
        <v>958</v>
      </c>
      <c r="O158" s="781"/>
      <c r="Q158" s="782" t="s">
        <v>957</v>
      </c>
      <c r="R158" s="745"/>
      <c r="S158" s="744" t="s">
        <v>958</v>
      </c>
      <c r="T158" s="781"/>
      <c r="V158" s="782" t="s">
        <v>957</v>
      </c>
      <c r="W158" s="745"/>
      <c r="X158" s="744" t="s">
        <v>958</v>
      </c>
      <c r="Y158" s="781"/>
    </row>
    <row r="159" spans="2:25">
      <c r="B159" s="782" t="s">
        <v>959</v>
      </c>
      <c r="C159" s="745"/>
      <c r="D159" s="742"/>
      <c r="E159" s="781"/>
      <c r="G159" s="782" t="s">
        <v>959</v>
      </c>
      <c r="H159" s="745"/>
      <c r="I159" s="742"/>
      <c r="J159" s="781"/>
      <c r="L159" s="782" t="s">
        <v>959</v>
      </c>
      <c r="M159" s="745"/>
      <c r="N159" s="742"/>
      <c r="O159" s="781"/>
      <c r="Q159" s="782" t="s">
        <v>959</v>
      </c>
      <c r="R159" s="745"/>
      <c r="S159" s="742"/>
      <c r="T159" s="781"/>
      <c r="V159" s="782" t="s">
        <v>959</v>
      </c>
      <c r="W159" s="745"/>
      <c r="X159" s="742"/>
      <c r="Y159" s="781"/>
    </row>
    <row r="160" spans="2:25">
      <c r="B160" s="782" t="s">
        <v>960</v>
      </c>
      <c r="C160" s="745"/>
      <c r="D160" s="742"/>
      <c r="E160" s="781"/>
      <c r="G160" s="782" t="s">
        <v>960</v>
      </c>
      <c r="H160" s="745"/>
      <c r="I160" s="742"/>
      <c r="J160" s="781"/>
      <c r="L160" s="782" t="s">
        <v>960</v>
      </c>
      <c r="M160" s="745"/>
      <c r="N160" s="742"/>
      <c r="O160" s="781"/>
      <c r="Q160" s="782" t="s">
        <v>960</v>
      </c>
      <c r="R160" s="745"/>
      <c r="S160" s="742"/>
      <c r="T160" s="781"/>
      <c r="V160" s="782" t="s">
        <v>960</v>
      </c>
      <c r="W160" s="745"/>
      <c r="X160" s="742"/>
      <c r="Y160" s="781"/>
    </row>
    <row r="161" spans="2:25" ht="15" thickBot="1">
      <c r="B161" s="783" t="s">
        <v>961</v>
      </c>
      <c r="C161" s="746"/>
      <c r="D161" s="742"/>
      <c r="E161" s="781"/>
      <c r="G161" s="783" t="s">
        <v>961</v>
      </c>
      <c r="H161" s="746"/>
      <c r="I161" s="742"/>
      <c r="J161" s="781"/>
      <c r="L161" s="783" t="s">
        <v>961</v>
      </c>
      <c r="M161" s="746"/>
      <c r="N161" s="742"/>
      <c r="O161" s="781"/>
      <c r="Q161" s="783" t="s">
        <v>961</v>
      </c>
      <c r="R161" s="746"/>
      <c r="S161" s="742"/>
      <c r="T161" s="781"/>
      <c r="V161" s="783" t="s">
        <v>961</v>
      </c>
      <c r="W161" s="746"/>
      <c r="X161" s="742"/>
      <c r="Y161" s="781"/>
    </row>
    <row r="162" spans="2:25">
      <c r="B162" s="1080" t="s">
        <v>962</v>
      </c>
      <c r="C162" s="1081"/>
      <c r="D162" s="784" t="s">
        <v>963</v>
      </c>
      <c r="G162" s="1080" t="s">
        <v>962</v>
      </c>
      <c r="H162" s="1081"/>
      <c r="I162" s="784" t="s">
        <v>963</v>
      </c>
      <c r="L162" s="1080" t="s">
        <v>962</v>
      </c>
      <c r="M162" s="1081"/>
      <c r="N162" s="784" t="s">
        <v>963</v>
      </c>
      <c r="Q162" s="1080" t="s">
        <v>962</v>
      </c>
      <c r="R162" s="1081"/>
      <c r="S162" s="784" t="s">
        <v>963</v>
      </c>
      <c r="V162" s="1080" t="s">
        <v>962</v>
      </c>
      <c r="W162" s="1081"/>
      <c r="X162" s="784" t="s">
        <v>963</v>
      </c>
    </row>
    <row r="163" spans="2:25">
      <c r="B163" s="121" t="s">
        <v>964</v>
      </c>
      <c r="C163" s="747"/>
      <c r="D163" s="784" t="s">
        <v>965</v>
      </c>
      <c r="G163" s="121" t="s">
        <v>964</v>
      </c>
      <c r="H163" s="747"/>
      <c r="I163" s="784" t="s">
        <v>965</v>
      </c>
      <c r="L163" s="121" t="s">
        <v>964</v>
      </c>
      <c r="M163" s="747"/>
      <c r="N163" s="784" t="s">
        <v>965</v>
      </c>
      <c r="Q163" s="121" t="s">
        <v>964</v>
      </c>
      <c r="R163" s="747"/>
      <c r="S163" s="784" t="s">
        <v>965</v>
      </c>
      <c r="V163" s="121" t="s">
        <v>964</v>
      </c>
      <c r="W163" s="747"/>
      <c r="X163" s="784" t="s">
        <v>965</v>
      </c>
    </row>
    <row r="164" spans="2:25">
      <c r="B164" s="121" t="s">
        <v>966</v>
      </c>
      <c r="C164" s="747"/>
      <c r="G164" s="121" t="s">
        <v>966</v>
      </c>
      <c r="H164" s="747"/>
      <c r="L164" s="121" t="s">
        <v>966</v>
      </c>
      <c r="M164" s="747"/>
      <c r="Q164" s="121" t="s">
        <v>966</v>
      </c>
      <c r="R164" s="747"/>
      <c r="V164" s="121" t="s">
        <v>966</v>
      </c>
      <c r="W164" s="747"/>
    </row>
    <row r="165" spans="2:25">
      <c r="B165" s="121" t="s">
        <v>967</v>
      </c>
      <c r="C165" s="747"/>
      <c r="G165" s="121" t="s">
        <v>967</v>
      </c>
      <c r="H165" s="747"/>
      <c r="L165" s="121" t="s">
        <v>967</v>
      </c>
      <c r="M165" s="747"/>
      <c r="Q165" s="121" t="s">
        <v>967</v>
      </c>
      <c r="R165" s="747"/>
      <c r="V165" s="121" t="s">
        <v>967</v>
      </c>
      <c r="W165" s="747"/>
    </row>
    <row r="166" spans="2:25">
      <c r="B166" s="121" t="s">
        <v>968</v>
      </c>
      <c r="C166" s="747"/>
      <c r="G166" s="121" t="s">
        <v>968</v>
      </c>
      <c r="H166" s="747"/>
      <c r="L166" s="121" t="s">
        <v>968</v>
      </c>
      <c r="M166" s="747"/>
      <c r="Q166" s="121" t="s">
        <v>968</v>
      </c>
      <c r="R166" s="747"/>
      <c r="V166" s="121" t="s">
        <v>968</v>
      </c>
      <c r="W166" s="747"/>
    </row>
    <row r="167" spans="2:25" ht="15" thickBot="1">
      <c r="B167" s="785" t="s">
        <v>969</v>
      </c>
      <c r="C167" s="748"/>
      <c r="G167" s="785" t="s">
        <v>969</v>
      </c>
      <c r="H167" s="748"/>
      <c r="L167" s="785" t="s">
        <v>969</v>
      </c>
      <c r="M167" s="748"/>
      <c r="Q167" s="785" t="s">
        <v>969</v>
      </c>
      <c r="R167" s="748"/>
      <c r="V167" s="785" t="s">
        <v>969</v>
      </c>
      <c r="W167" s="748"/>
    </row>
  </sheetData>
  <sheetProtection algorithmName="SHA-512" hashValue="dzOcvhbtAFhepi1kZe1I+n+SReQgxo5uergbgoJ1kEUJ07zj3ydgNpEwqWjfJHW1znfQva59sNgYHkNeusFzhQ==" saltValue="Q4E/5TaQ/ZBDRQ+ktrP93g==" spinCount="100000" sheet="1" objects="1" scenarios="1" selectLockedCells="1"/>
  <mergeCells count="540">
    <mergeCell ref="X154:Y154"/>
    <mergeCell ref="V157:W157"/>
    <mergeCell ref="V162:W162"/>
    <mergeCell ref="X150:Y150"/>
    <mergeCell ref="X151:Y151"/>
    <mergeCell ref="V152:W152"/>
    <mergeCell ref="X152:Y152"/>
    <mergeCell ref="X153:Y153"/>
    <mergeCell ref="V145:W145"/>
    <mergeCell ref="X146:X147"/>
    <mergeCell ref="Y146:Y147"/>
    <mergeCell ref="X148:Y148"/>
    <mergeCell ref="V149:W149"/>
    <mergeCell ref="X149:Y149"/>
    <mergeCell ref="X141:Y141"/>
    <mergeCell ref="V142:W142"/>
    <mergeCell ref="X142:Y142"/>
    <mergeCell ref="X143:Y143"/>
    <mergeCell ref="V144:Y144"/>
    <mergeCell ref="V136:Y136"/>
    <mergeCell ref="V137:W137"/>
    <mergeCell ref="X138:X139"/>
    <mergeCell ref="Y138:Y139"/>
    <mergeCell ref="V140:W140"/>
    <mergeCell ref="X140:Y140"/>
    <mergeCell ref="X112:Y112"/>
    <mergeCell ref="V115:W115"/>
    <mergeCell ref="V120:W120"/>
    <mergeCell ref="X128:Y128"/>
    <mergeCell ref="X129:Y135"/>
    <mergeCell ref="X108:Y108"/>
    <mergeCell ref="X109:Y109"/>
    <mergeCell ref="V110:W110"/>
    <mergeCell ref="X110:Y110"/>
    <mergeCell ref="X111:Y111"/>
    <mergeCell ref="V103:W103"/>
    <mergeCell ref="X104:X105"/>
    <mergeCell ref="Y104:Y105"/>
    <mergeCell ref="X106:Y106"/>
    <mergeCell ref="V107:W107"/>
    <mergeCell ref="X107:Y107"/>
    <mergeCell ref="X99:Y99"/>
    <mergeCell ref="V100:W100"/>
    <mergeCell ref="X100:Y100"/>
    <mergeCell ref="X101:Y101"/>
    <mergeCell ref="V102:Y102"/>
    <mergeCell ref="V94:Y94"/>
    <mergeCell ref="V95:W95"/>
    <mergeCell ref="X96:X97"/>
    <mergeCell ref="Y96:Y97"/>
    <mergeCell ref="V98:W98"/>
    <mergeCell ref="X98:Y98"/>
    <mergeCell ref="X70:Y70"/>
    <mergeCell ref="V73:W73"/>
    <mergeCell ref="V78:W78"/>
    <mergeCell ref="X86:Y86"/>
    <mergeCell ref="X87:Y93"/>
    <mergeCell ref="X66:Y66"/>
    <mergeCell ref="X67:Y67"/>
    <mergeCell ref="V68:W68"/>
    <mergeCell ref="X68:Y68"/>
    <mergeCell ref="X69:Y69"/>
    <mergeCell ref="V61:W61"/>
    <mergeCell ref="X62:X63"/>
    <mergeCell ref="Y62:Y63"/>
    <mergeCell ref="X64:Y64"/>
    <mergeCell ref="V65:W65"/>
    <mergeCell ref="X65:Y65"/>
    <mergeCell ref="X57:Y57"/>
    <mergeCell ref="V58:W58"/>
    <mergeCell ref="X58:Y58"/>
    <mergeCell ref="X59:Y59"/>
    <mergeCell ref="V60:Y60"/>
    <mergeCell ref="V52:Y52"/>
    <mergeCell ref="V53:W53"/>
    <mergeCell ref="X54:X55"/>
    <mergeCell ref="Y54:Y55"/>
    <mergeCell ref="V56:W56"/>
    <mergeCell ref="X56:Y56"/>
    <mergeCell ref="X28:Y28"/>
    <mergeCell ref="V31:W31"/>
    <mergeCell ref="V36:W36"/>
    <mergeCell ref="X44:Y44"/>
    <mergeCell ref="X45:Y51"/>
    <mergeCell ref="X24:Y24"/>
    <mergeCell ref="X25:Y25"/>
    <mergeCell ref="V26:W26"/>
    <mergeCell ref="X26:Y26"/>
    <mergeCell ref="X27:Y27"/>
    <mergeCell ref="V19:W19"/>
    <mergeCell ref="X20:X21"/>
    <mergeCell ref="Y20:Y21"/>
    <mergeCell ref="X22:Y22"/>
    <mergeCell ref="V23:W23"/>
    <mergeCell ref="X23:Y23"/>
    <mergeCell ref="S154:T154"/>
    <mergeCell ref="Q157:R157"/>
    <mergeCell ref="Q162:R162"/>
    <mergeCell ref="Q140:R140"/>
    <mergeCell ref="S140:T140"/>
    <mergeCell ref="S112:T112"/>
    <mergeCell ref="Q115:R115"/>
    <mergeCell ref="Q120:R120"/>
    <mergeCell ref="S128:T128"/>
    <mergeCell ref="S129:T135"/>
    <mergeCell ref="S108:T108"/>
    <mergeCell ref="S109:T109"/>
    <mergeCell ref="Q110:R110"/>
    <mergeCell ref="S110:T110"/>
    <mergeCell ref="S111:T111"/>
    <mergeCell ref="Q103:R103"/>
    <mergeCell ref="S104:S105"/>
    <mergeCell ref="T104:T105"/>
    <mergeCell ref="X2:Y2"/>
    <mergeCell ref="X3:Y9"/>
    <mergeCell ref="V10:Y10"/>
    <mergeCell ref="V11:W11"/>
    <mergeCell ref="X12:X13"/>
    <mergeCell ref="Y12:Y13"/>
    <mergeCell ref="V14:W14"/>
    <mergeCell ref="X14:Y14"/>
    <mergeCell ref="X15:Y15"/>
    <mergeCell ref="V16:W16"/>
    <mergeCell ref="X16:Y16"/>
    <mergeCell ref="X17:Y17"/>
    <mergeCell ref="V18:Y18"/>
    <mergeCell ref="S150:T150"/>
    <mergeCell ref="S151:T151"/>
    <mergeCell ref="Q152:R152"/>
    <mergeCell ref="S152:T152"/>
    <mergeCell ref="S153:T153"/>
    <mergeCell ref="Q145:R145"/>
    <mergeCell ref="S146:S147"/>
    <mergeCell ref="T146:T147"/>
    <mergeCell ref="S148:T148"/>
    <mergeCell ref="Q149:R149"/>
    <mergeCell ref="S149:T149"/>
    <mergeCell ref="S141:T141"/>
    <mergeCell ref="Q142:R142"/>
    <mergeCell ref="S142:T142"/>
    <mergeCell ref="S143:T143"/>
    <mergeCell ref="Q144:T144"/>
    <mergeCell ref="Q136:T136"/>
    <mergeCell ref="Q137:R137"/>
    <mergeCell ref="S138:S139"/>
    <mergeCell ref="T138:T139"/>
    <mergeCell ref="S106:T106"/>
    <mergeCell ref="Q107:R107"/>
    <mergeCell ref="S107:T107"/>
    <mergeCell ref="S99:T99"/>
    <mergeCell ref="Q100:R100"/>
    <mergeCell ref="S100:T100"/>
    <mergeCell ref="S101:T101"/>
    <mergeCell ref="Q102:T102"/>
    <mergeCell ref="Q94:T94"/>
    <mergeCell ref="Q95:R95"/>
    <mergeCell ref="S96:S97"/>
    <mergeCell ref="T96:T97"/>
    <mergeCell ref="Q98:R98"/>
    <mergeCell ref="S98:T98"/>
    <mergeCell ref="S70:T70"/>
    <mergeCell ref="Q73:R73"/>
    <mergeCell ref="Q78:R78"/>
    <mergeCell ref="S86:T86"/>
    <mergeCell ref="S87:T93"/>
    <mergeCell ref="S66:T66"/>
    <mergeCell ref="S67:T67"/>
    <mergeCell ref="Q68:R68"/>
    <mergeCell ref="S68:T68"/>
    <mergeCell ref="S69:T69"/>
    <mergeCell ref="Q61:R61"/>
    <mergeCell ref="S62:S63"/>
    <mergeCell ref="T62:T63"/>
    <mergeCell ref="S64:T64"/>
    <mergeCell ref="Q65:R65"/>
    <mergeCell ref="S65:T65"/>
    <mergeCell ref="S57:T57"/>
    <mergeCell ref="Q58:R58"/>
    <mergeCell ref="S58:T58"/>
    <mergeCell ref="S59:T59"/>
    <mergeCell ref="Q60:T60"/>
    <mergeCell ref="Q52:T52"/>
    <mergeCell ref="Q53:R53"/>
    <mergeCell ref="S54:S55"/>
    <mergeCell ref="T54:T55"/>
    <mergeCell ref="Q56:R56"/>
    <mergeCell ref="S56:T56"/>
    <mergeCell ref="S28:T28"/>
    <mergeCell ref="Q31:R31"/>
    <mergeCell ref="Q36:R36"/>
    <mergeCell ref="S44:T44"/>
    <mergeCell ref="S45:T51"/>
    <mergeCell ref="S24:T24"/>
    <mergeCell ref="S25:T25"/>
    <mergeCell ref="Q26:R26"/>
    <mergeCell ref="S26:T26"/>
    <mergeCell ref="S27:T27"/>
    <mergeCell ref="Q19:R19"/>
    <mergeCell ref="S20:S21"/>
    <mergeCell ref="T20:T21"/>
    <mergeCell ref="S22:T22"/>
    <mergeCell ref="Q23:R23"/>
    <mergeCell ref="S23:T23"/>
    <mergeCell ref="N154:O154"/>
    <mergeCell ref="L157:M157"/>
    <mergeCell ref="L162:M162"/>
    <mergeCell ref="S2:T2"/>
    <mergeCell ref="S3:T9"/>
    <mergeCell ref="Q10:T10"/>
    <mergeCell ref="Q11:R11"/>
    <mergeCell ref="S12:S13"/>
    <mergeCell ref="T12:T13"/>
    <mergeCell ref="Q14:R14"/>
    <mergeCell ref="S14:T14"/>
    <mergeCell ref="S15:T15"/>
    <mergeCell ref="Q16:R16"/>
    <mergeCell ref="S16:T16"/>
    <mergeCell ref="S17:T17"/>
    <mergeCell ref="Q18:T18"/>
    <mergeCell ref="N150:O150"/>
    <mergeCell ref="N151:O151"/>
    <mergeCell ref="L152:M152"/>
    <mergeCell ref="N152:O152"/>
    <mergeCell ref="N153:O153"/>
    <mergeCell ref="L145:M145"/>
    <mergeCell ref="N146:N147"/>
    <mergeCell ref="O146:O147"/>
    <mergeCell ref="N148:O148"/>
    <mergeCell ref="L149:M149"/>
    <mergeCell ref="N149:O149"/>
    <mergeCell ref="N141:O141"/>
    <mergeCell ref="L142:M142"/>
    <mergeCell ref="N142:O142"/>
    <mergeCell ref="N143:O143"/>
    <mergeCell ref="L144:O144"/>
    <mergeCell ref="L136:O136"/>
    <mergeCell ref="L137:M137"/>
    <mergeCell ref="N138:N139"/>
    <mergeCell ref="O138:O139"/>
    <mergeCell ref="L140:M140"/>
    <mergeCell ref="N140:O140"/>
    <mergeCell ref="N112:O112"/>
    <mergeCell ref="L115:M115"/>
    <mergeCell ref="L120:M120"/>
    <mergeCell ref="N128:O128"/>
    <mergeCell ref="N129:O135"/>
    <mergeCell ref="N108:O108"/>
    <mergeCell ref="N109:O109"/>
    <mergeCell ref="L110:M110"/>
    <mergeCell ref="N110:O110"/>
    <mergeCell ref="N111:O111"/>
    <mergeCell ref="L103:M103"/>
    <mergeCell ref="N104:N105"/>
    <mergeCell ref="O104:O105"/>
    <mergeCell ref="N106:O106"/>
    <mergeCell ref="L107:M107"/>
    <mergeCell ref="N107:O107"/>
    <mergeCell ref="N99:O99"/>
    <mergeCell ref="L100:M100"/>
    <mergeCell ref="N100:O100"/>
    <mergeCell ref="N101:O101"/>
    <mergeCell ref="L102:O102"/>
    <mergeCell ref="L94:O94"/>
    <mergeCell ref="L95:M95"/>
    <mergeCell ref="N96:N97"/>
    <mergeCell ref="O96:O97"/>
    <mergeCell ref="L98:M98"/>
    <mergeCell ref="N98:O98"/>
    <mergeCell ref="N70:O70"/>
    <mergeCell ref="L73:M73"/>
    <mergeCell ref="L78:M78"/>
    <mergeCell ref="N86:O86"/>
    <mergeCell ref="N87:O93"/>
    <mergeCell ref="N66:O66"/>
    <mergeCell ref="N67:O67"/>
    <mergeCell ref="L68:M68"/>
    <mergeCell ref="N68:O68"/>
    <mergeCell ref="N69:O69"/>
    <mergeCell ref="L61:M61"/>
    <mergeCell ref="N62:N63"/>
    <mergeCell ref="O62:O63"/>
    <mergeCell ref="N64:O64"/>
    <mergeCell ref="L65:M65"/>
    <mergeCell ref="N65:O65"/>
    <mergeCell ref="N57:O57"/>
    <mergeCell ref="L58:M58"/>
    <mergeCell ref="N58:O58"/>
    <mergeCell ref="N59:O59"/>
    <mergeCell ref="L60:O60"/>
    <mergeCell ref="L52:O52"/>
    <mergeCell ref="L53:M53"/>
    <mergeCell ref="N54:N55"/>
    <mergeCell ref="O54:O55"/>
    <mergeCell ref="L56:M56"/>
    <mergeCell ref="N56:O56"/>
    <mergeCell ref="N28:O28"/>
    <mergeCell ref="L31:M31"/>
    <mergeCell ref="L36:M36"/>
    <mergeCell ref="N44:O44"/>
    <mergeCell ref="N45:O51"/>
    <mergeCell ref="N24:O24"/>
    <mergeCell ref="N25:O25"/>
    <mergeCell ref="L26:M26"/>
    <mergeCell ref="N26:O26"/>
    <mergeCell ref="N27:O27"/>
    <mergeCell ref="L19:M19"/>
    <mergeCell ref="N20:N21"/>
    <mergeCell ref="O20:O21"/>
    <mergeCell ref="N22:O22"/>
    <mergeCell ref="L23:M23"/>
    <mergeCell ref="N23:O23"/>
    <mergeCell ref="I154:J154"/>
    <mergeCell ref="G157:H157"/>
    <mergeCell ref="G162:H162"/>
    <mergeCell ref="G140:H140"/>
    <mergeCell ref="I140:J140"/>
    <mergeCell ref="I112:J112"/>
    <mergeCell ref="G115:H115"/>
    <mergeCell ref="G120:H120"/>
    <mergeCell ref="I128:J128"/>
    <mergeCell ref="I129:J135"/>
    <mergeCell ref="I108:J108"/>
    <mergeCell ref="I109:J109"/>
    <mergeCell ref="G110:H110"/>
    <mergeCell ref="I110:J110"/>
    <mergeCell ref="I111:J111"/>
    <mergeCell ref="G103:H103"/>
    <mergeCell ref="I104:I105"/>
    <mergeCell ref="J104:J105"/>
    <mergeCell ref="N2:O2"/>
    <mergeCell ref="N3:O9"/>
    <mergeCell ref="L10:O10"/>
    <mergeCell ref="L11:M11"/>
    <mergeCell ref="N12:N13"/>
    <mergeCell ref="O12:O13"/>
    <mergeCell ref="L14:M14"/>
    <mergeCell ref="N14:O14"/>
    <mergeCell ref="N15:O15"/>
    <mergeCell ref="L16:M16"/>
    <mergeCell ref="N16:O16"/>
    <mergeCell ref="N17:O17"/>
    <mergeCell ref="L18:O18"/>
    <mergeCell ref="I150:J150"/>
    <mergeCell ref="I151:J151"/>
    <mergeCell ref="G152:H152"/>
    <mergeCell ref="I152:J152"/>
    <mergeCell ref="I153:J153"/>
    <mergeCell ref="G145:H145"/>
    <mergeCell ref="I146:I147"/>
    <mergeCell ref="J146:J147"/>
    <mergeCell ref="I148:J148"/>
    <mergeCell ref="G149:H149"/>
    <mergeCell ref="I149:J149"/>
    <mergeCell ref="I141:J141"/>
    <mergeCell ref="G142:H142"/>
    <mergeCell ref="I142:J142"/>
    <mergeCell ref="I143:J143"/>
    <mergeCell ref="G144:J144"/>
    <mergeCell ref="G136:J136"/>
    <mergeCell ref="G137:H137"/>
    <mergeCell ref="I138:I139"/>
    <mergeCell ref="J138:J139"/>
    <mergeCell ref="I106:J106"/>
    <mergeCell ref="G107:H107"/>
    <mergeCell ref="I107:J107"/>
    <mergeCell ref="I99:J99"/>
    <mergeCell ref="G100:H100"/>
    <mergeCell ref="I100:J100"/>
    <mergeCell ref="I101:J101"/>
    <mergeCell ref="G102:J102"/>
    <mergeCell ref="G94:J94"/>
    <mergeCell ref="G95:H95"/>
    <mergeCell ref="I96:I97"/>
    <mergeCell ref="J96:J97"/>
    <mergeCell ref="G98:H98"/>
    <mergeCell ref="I98:J98"/>
    <mergeCell ref="I70:J70"/>
    <mergeCell ref="G73:H73"/>
    <mergeCell ref="G78:H78"/>
    <mergeCell ref="I86:J86"/>
    <mergeCell ref="I87:J93"/>
    <mergeCell ref="I66:J66"/>
    <mergeCell ref="I67:J67"/>
    <mergeCell ref="G68:H68"/>
    <mergeCell ref="I68:J68"/>
    <mergeCell ref="I69:J69"/>
    <mergeCell ref="G61:H61"/>
    <mergeCell ref="I62:I63"/>
    <mergeCell ref="J62:J63"/>
    <mergeCell ref="I64:J64"/>
    <mergeCell ref="G65:H65"/>
    <mergeCell ref="I65:J65"/>
    <mergeCell ref="I57:J57"/>
    <mergeCell ref="G58:H58"/>
    <mergeCell ref="I58:J58"/>
    <mergeCell ref="I59:J59"/>
    <mergeCell ref="G60:J60"/>
    <mergeCell ref="G52:J52"/>
    <mergeCell ref="G53:H53"/>
    <mergeCell ref="I54:I55"/>
    <mergeCell ref="J54:J55"/>
    <mergeCell ref="G56:H56"/>
    <mergeCell ref="I56:J56"/>
    <mergeCell ref="I28:J28"/>
    <mergeCell ref="G31:H31"/>
    <mergeCell ref="G36:H36"/>
    <mergeCell ref="I44:J44"/>
    <mergeCell ref="I45:J51"/>
    <mergeCell ref="I24:J24"/>
    <mergeCell ref="I25:J25"/>
    <mergeCell ref="G26:H26"/>
    <mergeCell ref="I26:J26"/>
    <mergeCell ref="I27:J27"/>
    <mergeCell ref="G19:H19"/>
    <mergeCell ref="I20:I21"/>
    <mergeCell ref="J20:J21"/>
    <mergeCell ref="I22:J22"/>
    <mergeCell ref="G23:H23"/>
    <mergeCell ref="I23:J23"/>
    <mergeCell ref="D154:E154"/>
    <mergeCell ref="B157:C157"/>
    <mergeCell ref="B162:C162"/>
    <mergeCell ref="I2:J2"/>
    <mergeCell ref="I3:J9"/>
    <mergeCell ref="G10:J10"/>
    <mergeCell ref="G11:H11"/>
    <mergeCell ref="I12:I13"/>
    <mergeCell ref="J12:J13"/>
    <mergeCell ref="G14:H14"/>
    <mergeCell ref="I14:J14"/>
    <mergeCell ref="I15:J15"/>
    <mergeCell ref="G16:H16"/>
    <mergeCell ref="I16:J16"/>
    <mergeCell ref="I17:J17"/>
    <mergeCell ref="G18:J18"/>
    <mergeCell ref="D150:E150"/>
    <mergeCell ref="D151:E151"/>
    <mergeCell ref="B152:C152"/>
    <mergeCell ref="D152:E152"/>
    <mergeCell ref="D153:E153"/>
    <mergeCell ref="B145:C145"/>
    <mergeCell ref="D146:D147"/>
    <mergeCell ref="E146:E147"/>
    <mergeCell ref="D148:E148"/>
    <mergeCell ref="B149:C149"/>
    <mergeCell ref="D149:E149"/>
    <mergeCell ref="D141:E141"/>
    <mergeCell ref="B142:C142"/>
    <mergeCell ref="D142:E142"/>
    <mergeCell ref="D143:E143"/>
    <mergeCell ref="B144:E144"/>
    <mergeCell ref="B136:E136"/>
    <mergeCell ref="B137:C137"/>
    <mergeCell ref="D138:D139"/>
    <mergeCell ref="E138:E139"/>
    <mergeCell ref="B140:C140"/>
    <mergeCell ref="D140:E140"/>
    <mergeCell ref="D112:E112"/>
    <mergeCell ref="B115:C115"/>
    <mergeCell ref="B120:C120"/>
    <mergeCell ref="D128:E128"/>
    <mergeCell ref="D129:E135"/>
    <mergeCell ref="D108:E108"/>
    <mergeCell ref="D109:E109"/>
    <mergeCell ref="B110:C110"/>
    <mergeCell ref="D110:E110"/>
    <mergeCell ref="D111:E111"/>
    <mergeCell ref="D104:D105"/>
    <mergeCell ref="E104:E105"/>
    <mergeCell ref="D106:E106"/>
    <mergeCell ref="B107:C107"/>
    <mergeCell ref="D107:E107"/>
    <mergeCell ref="B100:C100"/>
    <mergeCell ref="D100:E100"/>
    <mergeCell ref="D101:E101"/>
    <mergeCell ref="B102:E102"/>
    <mergeCell ref="B103:C103"/>
    <mergeCell ref="D96:D97"/>
    <mergeCell ref="E96:E97"/>
    <mergeCell ref="B98:C98"/>
    <mergeCell ref="D98:E98"/>
    <mergeCell ref="D99:E99"/>
    <mergeCell ref="B78:C78"/>
    <mergeCell ref="D86:E86"/>
    <mergeCell ref="D87:E93"/>
    <mergeCell ref="B94:E94"/>
    <mergeCell ref="B95:C95"/>
    <mergeCell ref="B68:C68"/>
    <mergeCell ref="D68:E68"/>
    <mergeCell ref="D69:E69"/>
    <mergeCell ref="D70:E70"/>
    <mergeCell ref="B73:C73"/>
    <mergeCell ref="D64:E64"/>
    <mergeCell ref="B65:C65"/>
    <mergeCell ref="D65:E65"/>
    <mergeCell ref="D66:E66"/>
    <mergeCell ref="D67:E67"/>
    <mergeCell ref="D59:E59"/>
    <mergeCell ref="B60:E60"/>
    <mergeCell ref="B61:C61"/>
    <mergeCell ref="D62:D63"/>
    <mergeCell ref="E62:E63"/>
    <mergeCell ref="B56:C56"/>
    <mergeCell ref="D56:E56"/>
    <mergeCell ref="D57:E57"/>
    <mergeCell ref="B58:C58"/>
    <mergeCell ref="D58:E58"/>
    <mergeCell ref="D44:E44"/>
    <mergeCell ref="D45:E51"/>
    <mergeCell ref="B52:E52"/>
    <mergeCell ref="B53:C53"/>
    <mergeCell ref="D54:D55"/>
    <mergeCell ref="E54:E55"/>
    <mergeCell ref="B10:E10"/>
    <mergeCell ref="D2:E2"/>
    <mergeCell ref="D22:E22"/>
    <mergeCell ref="D25:E25"/>
    <mergeCell ref="D3:E9"/>
    <mergeCell ref="B11:C11"/>
    <mergeCell ref="D12:D13"/>
    <mergeCell ref="E12:E13"/>
    <mergeCell ref="B14:C14"/>
    <mergeCell ref="D14:E14"/>
    <mergeCell ref="B31:C31"/>
    <mergeCell ref="B36:C36"/>
    <mergeCell ref="B19:C19"/>
    <mergeCell ref="D20:D21"/>
    <mergeCell ref="E20:E21"/>
    <mergeCell ref="B23:C23"/>
    <mergeCell ref="D28:E28"/>
    <mergeCell ref="B18:E18"/>
    <mergeCell ref="D15:E15"/>
    <mergeCell ref="B16:C16"/>
    <mergeCell ref="D16:E16"/>
    <mergeCell ref="D17:E17"/>
    <mergeCell ref="D23:E23"/>
    <mergeCell ref="D24:E24"/>
    <mergeCell ref="B26:C26"/>
    <mergeCell ref="D26:E26"/>
    <mergeCell ref="D27:E27"/>
  </mergeCells>
  <dataValidations count="2">
    <dataValidation type="list" allowBlank="1" showInputMessage="1" showErrorMessage="1" sqref="C29 C71 C113 C155 H29 H71 H113 H155 M29 M71 M113 M155 R29 R71 R113 R155 W29 W71 W113 W155" xr:uid="{804B6B13-2E7B-4E77-9991-1A1B41DB57C1}">
      <formula1>$D$36:$D$37</formula1>
    </dataValidation>
    <dataValidation type="list" allowBlank="1" showInputMessage="1" showErrorMessage="1" sqref="C12 C20 C54 C62 C96 C104 C138 C146 H12 H20 H54 H62 H96 H104 H138 H146 M12 M20 M54 M62 M96 M104 M138 M146 R12 R20 R54 R62 R96 R104 R138 R146 W12 W20 W54 W62 W96 W104 W138 W146" xr:uid="{F7EE4807-254B-400D-B139-E4247EF38AAC}">
      <formula1>$D$31:$D$32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Southface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O'Rourke</dc:creator>
  <cp:keywords/>
  <dc:description/>
  <cp:lastModifiedBy/>
  <cp:revision/>
  <dcterms:created xsi:type="dcterms:W3CDTF">2010-10-25T15:53:20Z</dcterms:created>
  <dcterms:modified xsi:type="dcterms:W3CDTF">2026-02-10T20:34:05Z</dcterms:modified>
  <cp:category/>
  <cp:contentStatus/>
</cp:coreProperties>
</file>